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re\Casper Dispatch\Casper Current Web\dispatch\Aviation_folder\"/>
    </mc:Choice>
  </mc:AlternateContent>
  <xr:revisionPtr revIDLastSave="0" documentId="8_{EC2F47E8-F3DA-41E7-A736-270419DED9B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ircraft Dispatch Form" sheetId="1" r:id="rId1"/>
    <sheet name="List Info" sheetId="2" r:id="rId2"/>
  </sheets>
  <definedNames>
    <definedName name="Air_Air">'List Info'!$A$24:$A$46</definedName>
    <definedName name="Air_Ground">'List Info'!$L$39:$L$41</definedName>
    <definedName name="Boundaries1">'List Info'!$D$1:$G$10</definedName>
    <definedName name="Boundaries2">'List Info'!$D$1:$G$10</definedName>
    <definedName name="Boundary">'List Info'!$D$2:$D$7</definedName>
    <definedName name="Command_Channels">'List Info'!$G$18:$G$59</definedName>
    <definedName name="Command_Channels1">'List Info'!$G$18:$G$59</definedName>
    <definedName name="Dispatchers">'List Info'!$A$2:$A$13</definedName>
    <definedName name="Flight_Following">'List Info'!$A$80:$A$81</definedName>
    <definedName name="neighbors">'List Info'!$D$1:$G$10</definedName>
    <definedName name="neighbors1">'Aircraft Dispatch Form'!#REF!</definedName>
    <definedName name="Other">'Aircraft Dispatch Form'!$P$35</definedName>
    <definedName name="_xlnm.Print_Area" localSheetId="0">'Aircraft Dispatch Form'!$A$1:$S$41</definedName>
    <definedName name="_xlnm.Print_Area" localSheetId="1">'List Info'!$A$2:$M$57</definedName>
    <definedName name="Reload">'List Info'!$J$2:$J$6</definedName>
    <definedName name="Routes">'List Info'!$H$2:$H$13</definedName>
    <definedName name="Yes_No">'List Info'!$A$77:$A$78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I29" i="1"/>
  <c r="E29" i="1"/>
  <c r="C29" i="1"/>
  <c r="H26" i="1"/>
  <c r="H24" i="1"/>
  <c r="I22" i="1"/>
  <c r="E22" i="1"/>
  <c r="G3" i="1"/>
</calcChain>
</file>

<file path=xl/sharedStrings.xml><?xml version="1.0" encoding="utf-8"?>
<sst xmlns="http://schemas.openxmlformats.org/spreadsheetml/2006/main" count="380" uniqueCount="196">
  <si>
    <t>INCIDENT NAME:</t>
  </si>
  <si>
    <t>CHARGE CODE:</t>
  </si>
  <si>
    <t>TIME:</t>
  </si>
  <si>
    <t>COMMENTS:</t>
  </si>
  <si>
    <t>Dispatchers</t>
  </si>
  <si>
    <t>None</t>
  </si>
  <si>
    <t>Boundaries:</t>
  </si>
  <si>
    <t>MTR/SUA</t>
  </si>
  <si>
    <t>Reload:</t>
  </si>
  <si>
    <t>TX:</t>
  </si>
  <si>
    <t>Tone:</t>
  </si>
  <si>
    <t>RX:</t>
  </si>
  <si>
    <t xml:space="preserve">TX: </t>
  </si>
  <si>
    <t>TX Tone:</t>
  </si>
  <si>
    <t xml:space="preserve">RX: </t>
  </si>
  <si>
    <t>RX Tone:</t>
  </si>
  <si>
    <t>Command Channels</t>
  </si>
  <si>
    <t>A/G</t>
  </si>
  <si>
    <t>Yes</t>
  </si>
  <si>
    <t>No</t>
  </si>
  <si>
    <t>FF</t>
  </si>
  <si>
    <t xml:space="preserve">National </t>
  </si>
  <si>
    <t>A/A</t>
  </si>
  <si>
    <t>Other</t>
  </si>
  <si>
    <t>Kyle Adams</t>
  </si>
  <si>
    <t>Luke Fortner</t>
  </si>
  <si>
    <t>Cody</t>
  </si>
  <si>
    <t>Rawlins</t>
  </si>
  <si>
    <t>Great Plains</t>
  </si>
  <si>
    <t>Miles City</t>
  </si>
  <si>
    <t>Craig</t>
  </si>
  <si>
    <t>Powder River MOA</t>
  </si>
  <si>
    <t>IR 416</t>
  </si>
  <si>
    <t>FS Warren Pk</t>
  </si>
  <si>
    <t>FS Elk Mtn</t>
  </si>
  <si>
    <t>FS Rochelle Hills</t>
  </si>
  <si>
    <t>FS Black Mtn</t>
  </si>
  <si>
    <t>FS Cow Creek</t>
  </si>
  <si>
    <t>FS Gunny Sack</t>
  </si>
  <si>
    <t>FS Pole Mtn</t>
  </si>
  <si>
    <t>FS Spruce</t>
  </si>
  <si>
    <t>FS Jelm</t>
  </si>
  <si>
    <t>FS Kennaday Pk</t>
  </si>
  <si>
    <t>FS Bridger Pk</t>
  </si>
  <si>
    <t>Detailer</t>
  </si>
  <si>
    <t>Ft. Collins</t>
  </si>
  <si>
    <t>Casper</t>
  </si>
  <si>
    <t>Billings</t>
  </si>
  <si>
    <t>Gillette</t>
  </si>
  <si>
    <t>Greybull</t>
  </si>
  <si>
    <t>Jefco</t>
  </si>
  <si>
    <t>Hot Springs</t>
  </si>
  <si>
    <t>Rapid City</t>
  </si>
  <si>
    <t>Worland</t>
  </si>
  <si>
    <t>Rachel Simpson</t>
  </si>
  <si>
    <t>Adam Spaulding</t>
  </si>
  <si>
    <t>Gary Batchelder</t>
  </si>
  <si>
    <t>Josh Schake</t>
  </si>
  <si>
    <t>Shannon Daubin</t>
  </si>
  <si>
    <t>E. Idaho</t>
  </si>
  <si>
    <t>N. Utah</t>
  </si>
  <si>
    <t>Uintah</t>
  </si>
  <si>
    <t>A/A1-WY03</t>
  </si>
  <si>
    <t>A/A2-WY03</t>
  </si>
  <si>
    <t>A/A3-WY03</t>
  </si>
  <si>
    <t>A/A1-WY04</t>
  </si>
  <si>
    <t>A/A2-WY04</t>
  </si>
  <si>
    <t>A/A3-WY04</t>
  </si>
  <si>
    <t>A/A1-WY07</t>
  </si>
  <si>
    <t>A/A2-WY07</t>
  </si>
  <si>
    <t>A/A3-WY07</t>
  </si>
  <si>
    <t>A/A1-WY06</t>
  </si>
  <si>
    <t>A/A2-WY06</t>
  </si>
  <si>
    <t>A/A3-WY06</t>
  </si>
  <si>
    <t>A/G15-WY03</t>
  </si>
  <si>
    <t>A/G31-WY03</t>
  </si>
  <si>
    <t>A/G35-WY03</t>
  </si>
  <si>
    <t>A/G10-WY04</t>
  </si>
  <si>
    <t>A/G15-WY04</t>
  </si>
  <si>
    <t>A/G12-WY07</t>
  </si>
  <si>
    <t>A/G15-WY07</t>
  </si>
  <si>
    <t>A/G14-WY02</t>
  </si>
  <si>
    <t>A/G14-WY06</t>
  </si>
  <si>
    <t>A/G24-SD02</t>
  </si>
  <si>
    <t>A/G25-SD02</t>
  </si>
  <si>
    <t>A/G35-WY06</t>
  </si>
  <si>
    <t>A/G62-WY02</t>
  </si>
  <si>
    <t>HPD CAD Base</t>
  </si>
  <si>
    <t>HPD Pumpkin Butte</t>
  </si>
  <si>
    <t>HPD Warren Pk</t>
  </si>
  <si>
    <t>HPD Laramie Pk</t>
  </si>
  <si>
    <t>HPD Hunter Mesa</t>
  </si>
  <si>
    <t>HPD Portable Rpt</t>
  </si>
  <si>
    <t>HDD Aspen Mtn</t>
  </si>
  <si>
    <t>HDD Hogsback</t>
  </si>
  <si>
    <t>HDD Twin Butte</t>
  </si>
  <si>
    <t>HDD Evanston (Med Butte)</t>
  </si>
  <si>
    <t xml:space="preserve">HDD Little Mtn </t>
  </si>
  <si>
    <t>HDD Qualey Pk</t>
  </si>
  <si>
    <t>HDD RSD Portable</t>
  </si>
  <si>
    <t>HDD Sheep Mtn</t>
  </si>
  <si>
    <t>HDD Elk Mtn</t>
  </si>
  <si>
    <t>HDD Flat Top</t>
  </si>
  <si>
    <t>HDD Whiskey Pk</t>
  </si>
  <si>
    <t>HDD Lincoln Head</t>
  </si>
  <si>
    <t>HDD RAD Portable</t>
  </si>
  <si>
    <t>HDD Laramie Pk</t>
  </si>
  <si>
    <t>HPD Casper Mtn</t>
  </si>
  <si>
    <t>HPD Buffalo Hill</t>
  </si>
  <si>
    <t>HPD Newcastle Hill</t>
  </si>
  <si>
    <t>FS LPU Direct (Portable)</t>
  </si>
  <si>
    <t>FS SE Direct (Laramie)</t>
  </si>
  <si>
    <t>FS Blackhaul</t>
  </si>
  <si>
    <t>FS SW Portable</t>
  </si>
  <si>
    <t>ELEVATION:</t>
  </si>
  <si>
    <t>SEE COMMENTS</t>
  </si>
  <si>
    <t>Caitlyn Edwards</t>
  </si>
  <si>
    <t>WRBF - WyoLink</t>
  </si>
  <si>
    <t>HDDF - WyoLink</t>
  </si>
  <si>
    <t>HPDF - WyoLink</t>
  </si>
  <si>
    <t>-</t>
  </si>
  <si>
    <t>A/G18-UT05</t>
  </si>
  <si>
    <t>A/G51-UT05</t>
  </si>
  <si>
    <t>IR 473 / 499</t>
  </si>
  <si>
    <t>Teton</t>
  </si>
  <si>
    <t>Pocatello</t>
  </si>
  <si>
    <t>A/A1-WY01</t>
  </si>
  <si>
    <t>A/A2-WY01</t>
  </si>
  <si>
    <t>A/A3-WY01</t>
  </si>
  <si>
    <t>A/A1-WY02</t>
  </si>
  <si>
    <t>A/A2-WY02</t>
  </si>
  <si>
    <t>A/A3-WY02</t>
  </si>
  <si>
    <t>A/A1-WY05</t>
  </si>
  <si>
    <t>A/A2-WY05</t>
  </si>
  <si>
    <t>A/A3-WY05</t>
  </si>
  <si>
    <t>A/A1-WY09</t>
  </si>
  <si>
    <t>A/A2-WY09</t>
  </si>
  <si>
    <t>A/A3-WY09</t>
  </si>
  <si>
    <t>A/G60-WY05</t>
  </si>
  <si>
    <t>A/G13-WY05</t>
  </si>
  <si>
    <t>A/G35-WY05</t>
  </si>
  <si>
    <t>A/G10-WY09</t>
  </si>
  <si>
    <t>A/G19-WY09</t>
  </si>
  <si>
    <t>A/G12-WY09</t>
  </si>
  <si>
    <t>Riverton</t>
  </si>
  <si>
    <t>DATE:</t>
  </si>
  <si>
    <t>INCIDENT ORDER #:</t>
  </si>
  <si>
    <t>SUNSET+30:</t>
  </si>
  <si>
    <t>DESCRIPTIVE LOCATION:</t>
  </si>
  <si>
    <r>
      <t xml:space="preserve">LATTITUDE </t>
    </r>
    <r>
      <rPr>
        <b/>
        <sz val="10"/>
        <rFont val="Arial"/>
        <family val="2"/>
      </rPr>
      <t>(Degrees, Decimal Minutes):</t>
    </r>
  </si>
  <si>
    <r>
      <t xml:space="preserve">LONGITUDE </t>
    </r>
    <r>
      <rPr>
        <b/>
        <sz val="10"/>
        <rFont val="Arial"/>
        <family val="2"/>
      </rPr>
      <t xml:space="preserve"> (Degrees, Decimal Minutes):</t>
    </r>
  </si>
  <si>
    <t>FROM:</t>
  </si>
  <si>
    <t>IP LATTITUDE:</t>
  </si>
  <si>
    <t xml:space="preserve">IP LONGITUDE: </t>
  </si>
  <si>
    <t>FLIGHT FOLLOWING:</t>
  </si>
  <si>
    <t>F/F FREQUENCY:</t>
  </si>
  <si>
    <t xml:space="preserve">TONE: </t>
  </si>
  <si>
    <t xml:space="preserve">AIR CONTACT: </t>
  </si>
  <si>
    <t>A/A FREQUENCY:</t>
  </si>
  <si>
    <t>GROUND CONTACT:</t>
  </si>
  <si>
    <t>A/G FREQUENCY:</t>
  </si>
  <si>
    <t>COMMAND:</t>
  </si>
  <si>
    <t>HAZARDS:</t>
  </si>
  <si>
    <t>MTR / SUA:</t>
  </si>
  <si>
    <t xml:space="preserve">OTHER AIRCRAFT: </t>
  </si>
  <si>
    <t>TFR NOTAM#:</t>
  </si>
  <si>
    <t>BOUNDARY:</t>
  </si>
  <si>
    <t>ROCKY MOUNTAIN AREA AIRCRAFT DISPATCH FORM</t>
  </si>
  <si>
    <t>DISPATCH CENTER:</t>
  </si>
  <si>
    <t>DISPATCH MAIN PHONE LINE:</t>
  </si>
  <si>
    <t>DISPATCH EMAIL:</t>
  </si>
  <si>
    <t>Casper Interagency Dispatch</t>
  </si>
  <si>
    <t>Melanie Morgan</t>
  </si>
  <si>
    <t>FAX:</t>
  </si>
  <si>
    <t>307-233-1167</t>
  </si>
  <si>
    <t>wycpc@firenet.gov</t>
  </si>
  <si>
    <t>AIRCRAFT DESK:</t>
  </si>
  <si>
    <r>
      <t>BEARING</t>
    </r>
    <r>
      <rPr>
        <b/>
        <sz val="10"/>
        <rFont val="Arial"/>
        <family val="2"/>
      </rPr>
      <t xml:space="preserve"> (DEG)</t>
    </r>
  </si>
  <si>
    <r>
      <t xml:space="preserve">DISTANCE </t>
    </r>
    <r>
      <rPr>
        <b/>
        <sz val="10"/>
        <rFont val="Arial"/>
        <family val="2"/>
      </rPr>
      <t>(NM)</t>
    </r>
  </si>
  <si>
    <t>RELOAD BASE(S):</t>
  </si>
  <si>
    <t>4/2016 Version</t>
  </si>
  <si>
    <t>Call main phone line and ask for "Aircraft"</t>
  </si>
  <si>
    <r>
      <t>INITIAL POINT</t>
    </r>
    <r>
      <rPr>
        <b/>
        <sz val="11"/>
        <rFont val="Arial"/>
        <family val="2"/>
      </rPr>
      <t xml:space="preserve"> (IP) </t>
    </r>
    <r>
      <rPr>
        <b/>
        <sz val="12"/>
        <rFont val="Arial"/>
        <family val="2"/>
      </rPr>
      <t xml:space="preserve">- DESCRIPTIVE LOCATIONS </t>
    </r>
    <r>
      <rPr>
        <b/>
        <sz val="10"/>
        <rFont val="Arial"/>
        <family val="2"/>
      </rPr>
      <t>(OPTIONAL):</t>
    </r>
  </si>
  <si>
    <t>1-800-295-9952/3 or 307-233-1140</t>
  </si>
  <si>
    <t>HPD Chicken Peak</t>
  </si>
  <si>
    <t>HDD Mt. Airy</t>
  </si>
  <si>
    <t>HDD Latham Draw</t>
  </si>
  <si>
    <t>Jaysie Thomas</t>
  </si>
  <si>
    <t>A/G13-WY01</t>
  </si>
  <si>
    <t>A/G35-WY01</t>
  </si>
  <si>
    <t>A/G12-WY01</t>
  </si>
  <si>
    <t>A/G35-SD02</t>
  </si>
  <si>
    <t>A/A1-SD02</t>
  </si>
  <si>
    <t>A/A1-UT05</t>
  </si>
  <si>
    <t>A/A2-UT05</t>
  </si>
  <si>
    <t>A/A3-UT05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</si>
</sst>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h:mm;@"/>
    <numFmt numFmtId="166" formatCode="0.0"/>
    <numFmt numFmtId="167" formatCode="0.000"/>
  </numFmts>
  <fonts count="1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vertical="top"/>
    </xf>
    <xf numFmtId="0" fontId="4" fillId="0" borderId="0" xfId="0" applyFont="1"/>
    <xf numFmtId="49" fontId="0" fillId="0" borderId="0" xfId="0" applyNumberFormat="1"/>
    <xf numFmtId="49" fontId="4" fillId="0" borderId="0" xfId="0" applyNumberFormat="1" applyFont="1"/>
    <xf numFmtId="0" fontId="4" fillId="0" borderId="0" xfId="0" applyFont="1" applyFill="1" applyBorder="1"/>
    <xf numFmtId="164" fontId="0" fillId="0" borderId="0" xfId="0" applyNumberFormat="1"/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 applyFill="1" applyBorder="1" applyAlignment="1"/>
    <xf numFmtId="49" fontId="4" fillId="0" borderId="0" xfId="0" applyNumberFormat="1" applyFont="1" applyAlignment="1">
      <alignment horizontal="right"/>
    </xf>
    <xf numFmtId="0" fontId="4" fillId="0" borderId="11" xfId="0" applyFont="1" applyBorder="1"/>
    <xf numFmtId="0" fontId="0" fillId="0" borderId="11" xfId="0" applyFont="1" applyFill="1" applyBorder="1"/>
    <xf numFmtId="0" fontId="4" fillId="0" borderId="11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167" fontId="0" fillId="0" borderId="0" xfId="0" applyNumberFormat="1"/>
    <xf numFmtId="167" fontId="4" fillId="0" borderId="0" xfId="0" applyNumberFormat="1" applyFont="1" applyFill="1" applyBorder="1"/>
    <xf numFmtId="167" fontId="4" fillId="0" borderId="0" xfId="0" applyNumberFormat="1" applyFont="1" applyBorder="1"/>
    <xf numFmtId="164" fontId="4" fillId="0" borderId="0" xfId="0" applyNumberFormat="1" applyFont="1"/>
    <xf numFmtId="166" fontId="4" fillId="0" borderId="0" xfId="0" applyNumberFormat="1" applyFont="1"/>
    <xf numFmtId="166" fontId="0" fillId="0" borderId="0" xfId="0" applyNumberFormat="1"/>
    <xf numFmtId="164" fontId="4" fillId="0" borderId="0" xfId="0" applyNumberFormat="1" applyFont="1" applyAlignment="1">
      <alignment horizontal="right"/>
    </xf>
    <xf numFmtId="0" fontId="6" fillId="0" borderId="11" xfId="0" applyFont="1" applyBorder="1"/>
    <xf numFmtId="49" fontId="6" fillId="0" borderId="11" xfId="0" applyNumberFormat="1" applyFont="1" applyBorder="1"/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/>
    </xf>
    <xf numFmtId="0" fontId="5" fillId="4" borderId="8" xfId="0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vertical="top" wrapText="1"/>
    </xf>
    <xf numFmtId="0" fontId="5" fillId="4" borderId="9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>
      <alignment horizontal="right" vertical="center"/>
    </xf>
    <xf numFmtId="0" fontId="7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2" fillId="0" borderId="13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16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165" fontId="10" fillId="0" borderId="8" xfId="0" applyNumberFormat="1" applyFont="1" applyBorder="1" applyAlignment="1" applyProtection="1">
      <alignment horizontal="center" vertical="center"/>
      <protection locked="0"/>
    </xf>
    <xf numFmtId="165" fontId="10" fillId="0" borderId="9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164" fontId="10" fillId="3" borderId="13" xfId="0" applyNumberFormat="1" applyFont="1" applyFill="1" applyBorder="1" applyAlignment="1" applyProtection="1">
      <alignment horizontal="center" vertical="center" wrapText="1"/>
    </xf>
    <xf numFmtId="164" fontId="10" fillId="3" borderId="16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7" fillId="2" borderId="8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20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Border="1" applyAlignment="1" applyProtection="1">
      <alignment horizontal="center" vertical="center"/>
    </xf>
    <xf numFmtId="164" fontId="10" fillId="0" borderId="6" xfId="0" applyNumberFormat="1" applyFont="1" applyBorder="1" applyAlignment="1" applyProtection="1">
      <alignment horizontal="center" vertical="center"/>
    </xf>
    <xf numFmtId="164" fontId="10" fillId="0" borderId="7" xfId="0" applyNumberFormat="1" applyFont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left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166" fontId="10" fillId="0" borderId="15" xfId="0" applyNumberFormat="1" applyFont="1" applyBorder="1" applyAlignment="1" applyProtection="1">
      <alignment horizontal="center" vertical="center" wrapText="1"/>
    </xf>
    <xf numFmtId="166" fontId="10" fillId="0" borderId="16" xfId="0" applyNumberFormat="1" applyFont="1" applyBorder="1" applyAlignment="1" applyProtection="1">
      <alignment horizontal="center" vertical="center" wrapText="1"/>
    </xf>
    <xf numFmtId="164" fontId="10" fillId="0" borderId="15" xfId="0" applyNumberFormat="1" applyFont="1" applyBorder="1" applyAlignment="1" applyProtection="1">
      <alignment horizontal="center" vertical="center" wrapText="1"/>
    </xf>
    <xf numFmtId="164" fontId="10" fillId="0" borderId="16" xfId="0" applyNumberFormat="1" applyFont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0" xfId="0" applyFont="1" applyFill="1" applyBorder="1"/>
    <xf numFmtId="164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view="pageLayout" zoomScaleNormal="55" workbookViewId="0">
      <selection activeCell="L19" sqref="L19:S20"/>
    </sheetView>
  </sheetViews>
  <sheetFormatPr defaultColWidth="2.42578125" defaultRowHeight="15" x14ac:dyDescent="0.2"/>
  <cols>
    <col min="1" max="9" width="9.140625" style="17" customWidth="1"/>
    <col min="10" max="10" width="6.5703125" style="17" customWidth="1"/>
    <col min="11" max="11" width="3" style="17" customWidth="1"/>
    <col min="12" max="14" width="9.140625" style="17" customWidth="1"/>
    <col min="15" max="15" width="3.28515625" style="17" customWidth="1"/>
    <col min="16" max="18" width="9.140625" style="17" customWidth="1"/>
    <col min="19" max="19" width="21.7109375" style="17" customWidth="1"/>
    <col min="20" max="16384" width="2.42578125" style="18"/>
  </cols>
  <sheetData>
    <row r="1" spans="1:19" ht="20.25" customHeight="1" thickBot="1" x14ac:dyDescent="0.25">
      <c r="A1" s="47" t="s">
        <v>167</v>
      </c>
      <c r="B1" s="48"/>
      <c r="C1" s="48"/>
      <c r="D1" s="48"/>
      <c r="E1" s="48"/>
      <c r="F1" s="48"/>
      <c r="G1" s="48"/>
      <c r="H1" s="48"/>
      <c r="I1" s="48"/>
      <c r="J1" s="48"/>
      <c r="K1" s="146"/>
      <c r="L1" s="42"/>
      <c r="M1" s="42"/>
      <c r="N1" s="42"/>
      <c r="O1" s="42"/>
      <c r="P1" s="42"/>
      <c r="Q1" s="42"/>
      <c r="R1" s="42"/>
      <c r="S1" s="42"/>
    </row>
    <row r="2" spans="1:19" s="35" customFormat="1" ht="18.75" thickBot="1" x14ac:dyDescent="0.25">
      <c r="A2" s="64" t="s">
        <v>0</v>
      </c>
      <c r="B2" s="65"/>
      <c r="C2" s="65"/>
      <c r="D2" s="66"/>
      <c r="E2" s="64" t="s">
        <v>145</v>
      </c>
      <c r="F2" s="66"/>
      <c r="G2" s="64" t="s">
        <v>2</v>
      </c>
      <c r="H2" s="66"/>
      <c r="I2" s="64" t="s">
        <v>147</v>
      </c>
      <c r="J2" s="66"/>
      <c r="K2" s="146"/>
      <c r="L2" s="137" t="s">
        <v>168</v>
      </c>
      <c r="M2" s="138"/>
      <c r="N2" s="138"/>
      <c r="O2" s="139"/>
      <c r="P2" s="128" t="s">
        <v>171</v>
      </c>
      <c r="Q2" s="129"/>
      <c r="R2" s="129"/>
      <c r="S2" s="130"/>
    </row>
    <row r="3" spans="1:19" s="35" customFormat="1" ht="16.5" customHeight="1" thickBot="1" x14ac:dyDescent="0.25">
      <c r="A3" s="49"/>
      <c r="B3" s="50"/>
      <c r="C3" s="50"/>
      <c r="D3" s="51"/>
      <c r="E3" s="55"/>
      <c r="F3" s="56"/>
      <c r="G3" s="67">
        <f ca="1">NOW()</f>
        <v>43964.562046296298</v>
      </c>
      <c r="H3" s="68"/>
      <c r="I3" s="124"/>
      <c r="J3" s="56"/>
      <c r="K3" s="146"/>
      <c r="L3" s="137" t="s">
        <v>169</v>
      </c>
      <c r="M3" s="138"/>
      <c r="N3" s="138"/>
      <c r="O3" s="139"/>
      <c r="P3" s="131" t="s">
        <v>183</v>
      </c>
      <c r="Q3" s="132"/>
      <c r="R3" s="132"/>
      <c r="S3" s="133"/>
    </row>
    <row r="4" spans="1:19" ht="15.75" customHeight="1" thickBot="1" x14ac:dyDescent="0.25">
      <c r="A4" s="52"/>
      <c r="B4" s="53"/>
      <c r="C4" s="53"/>
      <c r="D4" s="54"/>
      <c r="E4" s="57"/>
      <c r="F4" s="58"/>
      <c r="G4" s="69"/>
      <c r="H4" s="70"/>
      <c r="I4" s="57"/>
      <c r="J4" s="58"/>
      <c r="K4" s="146"/>
      <c r="L4" s="137" t="s">
        <v>176</v>
      </c>
      <c r="M4" s="138"/>
      <c r="N4" s="138"/>
      <c r="O4" s="139"/>
      <c r="P4" s="128" t="s">
        <v>181</v>
      </c>
      <c r="Q4" s="129"/>
      <c r="R4" s="129"/>
      <c r="S4" s="130"/>
    </row>
    <row r="5" spans="1:19" ht="16.5" customHeight="1" thickBot="1" x14ac:dyDescent="0.25">
      <c r="A5" s="64" t="s">
        <v>146</v>
      </c>
      <c r="B5" s="65"/>
      <c r="C5" s="65"/>
      <c r="D5" s="65"/>
      <c r="E5" s="66"/>
      <c r="F5" s="64" t="s">
        <v>1</v>
      </c>
      <c r="G5" s="65"/>
      <c r="H5" s="65"/>
      <c r="I5" s="65"/>
      <c r="J5" s="66"/>
      <c r="K5" s="146"/>
      <c r="L5" s="137" t="s">
        <v>173</v>
      </c>
      <c r="M5" s="138"/>
      <c r="N5" s="138"/>
      <c r="O5" s="139"/>
      <c r="P5" s="128" t="s">
        <v>174</v>
      </c>
      <c r="Q5" s="129"/>
      <c r="R5" s="129"/>
      <c r="S5" s="130"/>
    </row>
    <row r="6" spans="1:19" ht="15.75" customHeight="1" thickBot="1" x14ac:dyDescent="0.25">
      <c r="A6" s="49"/>
      <c r="B6" s="50"/>
      <c r="C6" s="50"/>
      <c r="D6" s="50"/>
      <c r="E6" s="51"/>
      <c r="F6" s="49"/>
      <c r="G6" s="59"/>
      <c r="H6" s="59"/>
      <c r="I6" s="59"/>
      <c r="J6" s="56"/>
      <c r="K6" s="146"/>
      <c r="L6" s="137" t="s">
        <v>170</v>
      </c>
      <c r="M6" s="142"/>
      <c r="N6" s="142"/>
      <c r="O6" s="143"/>
      <c r="P6" s="134" t="s">
        <v>175</v>
      </c>
      <c r="Q6" s="135"/>
      <c r="R6" s="135"/>
      <c r="S6" s="136"/>
    </row>
    <row r="7" spans="1:19" ht="3.75" customHeight="1" x14ac:dyDescent="0.2">
      <c r="A7" s="49"/>
      <c r="B7" s="50"/>
      <c r="C7" s="50"/>
      <c r="D7" s="50"/>
      <c r="E7" s="51"/>
      <c r="F7" s="49"/>
      <c r="G7" s="59"/>
      <c r="H7" s="59"/>
      <c r="I7" s="59"/>
      <c r="J7" s="56"/>
      <c r="K7" s="146"/>
      <c r="L7" s="36"/>
      <c r="M7" s="37"/>
      <c r="N7" s="37"/>
      <c r="O7" s="37"/>
      <c r="P7" s="37"/>
      <c r="Q7" s="37"/>
      <c r="R7" s="37"/>
      <c r="S7" s="38"/>
    </row>
    <row r="8" spans="1:19" ht="1.5" customHeight="1" thickBot="1" x14ac:dyDescent="0.25">
      <c r="A8" s="52"/>
      <c r="B8" s="53"/>
      <c r="C8" s="53"/>
      <c r="D8" s="53"/>
      <c r="E8" s="54"/>
      <c r="F8" s="57"/>
      <c r="G8" s="60"/>
      <c r="H8" s="60"/>
      <c r="I8" s="60"/>
      <c r="J8" s="58"/>
      <c r="K8" s="146"/>
      <c r="L8" s="140"/>
      <c r="M8" s="141"/>
      <c r="N8" s="141"/>
      <c r="O8" s="141"/>
      <c r="P8" s="39"/>
      <c r="Q8" s="39"/>
      <c r="R8" s="39"/>
      <c r="S8" s="40"/>
    </row>
    <row r="9" spans="1:19" ht="19.5" customHeight="1" x14ac:dyDescent="0.2">
      <c r="A9" s="61" t="s">
        <v>148</v>
      </c>
      <c r="B9" s="62"/>
      <c r="C9" s="62"/>
      <c r="D9" s="62"/>
      <c r="E9" s="62"/>
      <c r="F9" s="62"/>
      <c r="G9" s="62"/>
      <c r="H9" s="62"/>
      <c r="I9" s="62"/>
      <c r="J9" s="63"/>
      <c r="K9" s="146"/>
      <c r="L9" s="41"/>
      <c r="M9" s="41"/>
      <c r="N9" s="41"/>
      <c r="O9" s="41"/>
      <c r="P9" s="39"/>
      <c r="Q9" s="39"/>
      <c r="R9" s="39"/>
      <c r="S9" s="39"/>
    </row>
    <row r="10" spans="1:19" ht="35.25" customHeight="1" thickBot="1" x14ac:dyDescent="0.25">
      <c r="A10" s="121"/>
      <c r="B10" s="122"/>
      <c r="C10" s="122"/>
      <c r="D10" s="122"/>
      <c r="E10" s="122"/>
      <c r="F10" s="122"/>
      <c r="G10" s="122"/>
      <c r="H10" s="122"/>
      <c r="I10" s="122"/>
      <c r="J10" s="123"/>
      <c r="K10" s="146"/>
      <c r="L10" s="144" t="s">
        <v>3</v>
      </c>
      <c r="M10" s="145"/>
      <c r="N10" s="145"/>
      <c r="O10" s="34"/>
      <c r="P10" s="34"/>
      <c r="Q10" s="34"/>
      <c r="R10" s="34"/>
      <c r="S10" s="34"/>
    </row>
    <row r="11" spans="1:19" ht="18.75" thickBot="1" x14ac:dyDescent="0.25">
      <c r="A11" s="64" t="s">
        <v>149</v>
      </c>
      <c r="B11" s="65"/>
      <c r="C11" s="65"/>
      <c r="D11" s="65"/>
      <c r="E11" s="66"/>
      <c r="F11" s="64" t="s">
        <v>150</v>
      </c>
      <c r="G11" s="65"/>
      <c r="H11" s="65"/>
      <c r="I11" s="65"/>
      <c r="J11" s="66"/>
      <c r="K11" s="146"/>
      <c r="L11" s="110"/>
      <c r="M11" s="111"/>
      <c r="N11" s="111"/>
      <c r="O11" s="111"/>
      <c r="P11" s="111"/>
      <c r="Q11" s="111"/>
      <c r="R11" s="111"/>
      <c r="S11" s="112"/>
    </row>
    <row r="12" spans="1:19" ht="28.7" customHeight="1" thickBot="1" x14ac:dyDescent="0.25">
      <c r="A12" s="125"/>
      <c r="B12" s="126"/>
      <c r="C12" s="126"/>
      <c r="D12" s="126"/>
      <c r="E12" s="127"/>
      <c r="F12" s="125"/>
      <c r="G12" s="126"/>
      <c r="H12" s="126"/>
      <c r="I12" s="126"/>
      <c r="J12" s="127"/>
      <c r="K12" s="146"/>
      <c r="L12" s="113"/>
      <c r="M12" s="114"/>
      <c r="N12" s="114"/>
      <c r="O12" s="114"/>
      <c r="P12" s="114"/>
      <c r="Q12" s="114"/>
      <c r="R12" s="114"/>
      <c r="S12" s="115"/>
    </row>
    <row r="13" spans="1:19" ht="15.75" x14ac:dyDescent="0.2">
      <c r="A13" s="64" t="s">
        <v>177</v>
      </c>
      <c r="B13" s="66"/>
      <c r="C13" s="64" t="s">
        <v>178</v>
      </c>
      <c r="D13" s="66"/>
      <c r="E13" s="64" t="s">
        <v>151</v>
      </c>
      <c r="F13" s="65"/>
      <c r="G13" s="66"/>
      <c r="H13" s="64" t="s">
        <v>114</v>
      </c>
      <c r="I13" s="65"/>
      <c r="J13" s="66"/>
      <c r="K13" s="146"/>
      <c r="L13" s="116"/>
      <c r="M13" s="114"/>
      <c r="N13" s="114"/>
      <c r="O13" s="114"/>
      <c r="P13" s="114"/>
      <c r="Q13" s="114"/>
      <c r="R13" s="114"/>
      <c r="S13" s="115"/>
    </row>
    <row r="14" spans="1:19" ht="28.7" customHeight="1" thickBot="1" x14ac:dyDescent="0.25">
      <c r="A14" s="57"/>
      <c r="B14" s="58"/>
      <c r="C14" s="57"/>
      <c r="D14" s="58"/>
      <c r="E14" s="57"/>
      <c r="F14" s="60"/>
      <c r="G14" s="58"/>
      <c r="H14" s="170"/>
      <c r="I14" s="171"/>
      <c r="J14" s="172"/>
      <c r="K14" s="146"/>
      <c r="L14" s="117"/>
      <c r="M14" s="118"/>
      <c r="N14" s="118"/>
      <c r="O14" s="118"/>
      <c r="P14" s="118"/>
      <c r="Q14" s="118"/>
      <c r="R14" s="118"/>
      <c r="S14" s="119"/>
    </row>
    <row r="15" spans="1:19" ht="3.75" customHeight="1" thickBot="1" x14ac:dyDescent="0.25">
      <c r="A15" s="165"/>
      <c r="B15" s="166"/>
      <c r="C15" s="166"/>
      <c r="D15" s="166"/>
      <c r="E15" s="166"/>
      <c r="F15" s="166"/>
      <c r="G15" s="166"/>
      <c r="H15" s="166"/>
      <c r="I15" s="166"/>
      <c r="J15" s="167"/>
      <c r="K15" s="146"/>
      <c r="L15" s="120"/>
      <c r="M15" s="118"/>
      <c r="N15" s="118"/>
      <c r="O15" s="118"/>
      <c r="P15" s="118"/>
      <c r="Q15" s="118"/>
      <c r="R15" s="118"/>
      <c r="S15" s="119"/>
    </row>
    <row r="16" spans="1:19" ht="18.75" thickBot="1" x14ac:dyDescent="0.25">
      <c r="A16" s="149" t="s">
        <v>182</v>
      </c>
      <c r="B16" s="150"/>
      <c r="C16" s="150"/>
      <c r="D16" s="150"/>
      <c r="E16" s="150"/>
      <c r="F16" s="150"/>
      <c r="G16" s="150"/>
      <c r="H16" s="150"/>
      <c r="I16" s="150"/>
      <c r="J16" s="151"/>
      <c r="K16" s="146"/>
      <c r="L16" s="117"/>
      <c r="M16" s="155"/>
      <c r="N16" s="155"/>
      <c r="O16" s="155"/>
      <c r="P16" s="155"/>
      <c r="Q16" s="155"/>
      <c r="R16" s="155"/>
      <c r="S16" s="156"/>
    </row>
    <row r="17" spans="1:19" ht="31.5" customHeight="1" thickBot="1" x14ac:dyDescent="0.25">
      <c r="A17" s="152"/>
      <c r="B17" s="153"/>
      <c r="C17" s="153"/>
      <c r="D17" s="153"/>
      <c r="E17" s="153"/>
      <c r="F17" s="153"/>
      <c r="G17" s="153"/>
      <c r="H17" s="153"/>
      <c r="I17" s="153"/>
      <c r="J17" s="154"/>
      <c r="K17" s="146"/>
      <c r="L17" s="117"/>
      <c r="M17" s="118"/>
      <c r="N17" s="118"/>
      <c r="O17" s="118"/>
      <c r="P17" s="118"/>
      <c r="Q17" s="118"/>
      <c r="R17" s="118"/>
      <c r="S17" s="119"/>
    </row>
    <row r="18" spans="1:19" ht="15.75" x14ac:dyDescent="0.2">
      <c r="A18" s="64" t="s">
        <v>152</v>
      </c>
      <c r="B18" s="65"/>
      <c r="C18" s="65"/>
      <c r="D18" s="65"/>
      <c r="E18" s="66"/>
      <c r="F18" s="64" t="s">
        <v>153</v>
      </c>
      <c r="G18" s="65"/>
      <c r="H18" s="65"/>
      <c r="I18" s="65"/>
      <c r="J18" s="66"/>
      <c r="K18" s="146"/>
      <c r="L18" s="120"/>
      <c r="M18" s="118"/>
      <c r="N18" s="118"/>
      <c r="O18" s="118"/>
      <c r="P18" s="118"/>
      <c r="Q18" s="118"/>
      <c r="R18" s="118"/>
      <c r="S18" s="119"/>
    </row>
    <row r="19" spans="1:19" ht="28.7" customHeight="1" thickBot="1" x14ac:dyDescent="0.25">
      <c r="A19" s="57"/>
      <c r="B19" s="60"/>
      <c r="C19" s="60"/>
      <c r="D19" s="60"/>
      <c r="E19" s="58"/>
      <c r="F19" s="57"/>
      <c r="G19" s="60"/>
      <c r="H19" s="60"/>
      <c r="I19" s="60"/>
      <c r="J19" s="58"/>
      <c r="K19" s="146"/>
      <c r="L19" s="117"/>
      <c r="M19" s="118"/>
      <c r="N19" s="118"/>
      <c r="O19" s="118"/>
      <c r="P19" s="118"/>
      <c r="Q19" s="118"/>
      <c r="R19" s="118"/>
      <c r="S19" s="119"/>
    </row>
    <row r="20" spans="1:19" ht="3.75" customHeight="1" thickBot="1" x14ac:dyDescent="0.25">
      <c r="A20" s="165"/>
      <c r="B20" s="166"/>
      <c r="C20" s="166"/>
      <c r="D20" s="166"/>
      <c r="E20" s="166"/>
      <c r="F20" s="166"/>
      <c r="G20" s="166"/>
      <c r="H20" s="166"/>
      <c r="I20" s="166"/>
      <c r="J20" s="167"/>
      <c r="K20" s="146"/>
      <c r="L20" s="120"/>
      <c r="M20" s="118"/>
      <c r="N20" s="118"/>
      <c r="O20" s="118"/>
      <c r="P20" s="118"/>
      <c r="Q20" s="118"/>
      <c r="R20" s="118"/>
      <c r="S20" s="119"/>
    </row>
    <row r="21" spans="1:19" ht="18.75" thickBot="1" x14ac:dyDescent="0.25">
      <c r="A21" s="61" t="s">
        <v>154</v>
      </c>
      <c r="B21" s="62"/>
      <c r="C21" s="62"/>
      <c r="D21" s="63"/>
      <c r="E21" s="64" t="s">
        <v>155</v>
      </c>
      <c r="F21" s="65"/>
      <c r="G21" s="65"/>
      <c r="H21" s="66"/>
      <c r="I21" s="168" t="s">
        <v>156</v>
      </c>
      <c r="J21" s="169"/>
      <c r="K21" s="146"/>
      <c r="L21" s="44"/>
      <c r="M21" s="45"/>
      <c r="N21" s="45"/>
      <c r="O21" s="45"/>
      <c r="P21" s="45"/>
      <c r="Q21" s="45"/>
      <c r="R21" s="45"/>
      <c r="S21" s="46"/>
    </row>
    <row r="22" spans="1:19" ht="28.7" customHeight="1" thickBot="1" x14ac:dyDescent="0.25">
      <c r="A22" s="157" t="s">
        <v>21</v>
      </c>
      <c r="B22" s="158"/>
      <c r="C22" s="158"/>
      <c r="D22" s="159"/>
      <c r="E22" s="160">
        <f>IFERROR(VLOOKUP(A22,'List Info'!A81:E82,2,FALSE),"-")</f>
        <v>168.65</v>
      </c>
      <c r="F22" s="161"/>
      <c r="G22" s="161"/>
      <c r="H22" s="162"/>
      <c r="I22" s="163">
        <f>IFERROR(VLOOKUP(A22,'List Info'!A81:E82,3,FALSE),"-")</f>
        <v>110.9</v>
      </c>
      <c r="J22" s="164"/>
      <c r="K22" s="146"/>
      <c r="L22" s="117"/>
      <c r="M22" s="118"/>
      <c r="N22" s="118"/>
      <c r="O22" s="118"/>
      <c r="P22" s="118"/>
      <c r="Q22" s="118"/>
      <c r="R22" s="118"/>
      <c r="S22" s="119"/>
    </row>
    <row r="23" spans="1:19" ht="15.75" x14ac:dyDescent="0.2">
      <c r="A23" s="61" t="s">
        <v>157</v>
      </c>
      <c r="B23" s="62"/>
      <c r="C23" s="62"/>
      <c r="D23" s="63"/>
      <c r="E23" s="61" t="s">
        <v>158</v>
      </c>
      <c r="F23" s="147"/>
      <c r="G23" s="147"/>
      <c r="H23" s="147"/>
      <c r="I23" s="147"/>
      <c r="J23" s="148"/>
      <c r="K23" s="146"/>
      <c r="L23" s="120"/>
      <c r="M23" s="118"/>
      <c r="N23" s="118"/>
      <c r="O23" s="118"/>
      <c r="P23" s="118"/>
      <c r="Q23" s="118"/>
      <c r="R23" s="118"/>
      <c r="S23" s="119"/>
    </row>
    <row r="24" spans="1:19" ht="28.7" customHeight="1" thickBot="1" x14ac:dyDescent="0.25">
      <c r="A24" s="121" t="s">
        <v>120</v>
      </c>
      <c r="B24" s="122"/>
      <c r="C24" s="122"/>
      <c r="D24" s="123"/>
      <c r="E24" s="79"/>
      <c r="F24" s="80"/>
      <c r="G24" s="80"/>
      <c r="H24" s="81" t="str">
        <f>IFERROR(VLOOKUP(E24,'List Info'!A18:B46,2,FALSE),"-")</f>
        <v>-</v>
      </c>
      <c r="I24" s="81"/>
      <c r="J24" s="82"/>
      <c r="K24" s="146"/>
      <c r="L24" s="117"/>
      <c r="M24" s="118"/>
      <c r="N24" s="118"/>
      <c r="O24" s="118"/>
      <c r="P24" s="118"/>
      <c r="Q24" s="118"/>
      <c r="R24" s="118"/>
      <c r="S24" s="119"/>
    </row>
    <row r="25" spans="1:19" ht="15.75" x14ac:dyDescent="0.2">
      <c r="A25" s="61" t="s">
        <v>159</v>
      </c>
      <c r="B25" s="62"/>
      <c r="C25" s="62"/>
      <c r="D25" s="63"/>
      <c r="E25" s="64" t="s">
        <v>160</v>
      </c>
      <c r="F25" s="65"/>
      <c r="G25" s="65"/>
      <c r="H25" s="65"/>
      <c r="I25" s="65"/>
      <c r="J25" s="66"/>
      <c r="K25" s="146"/>
      <c r="L25" s="120"/>
      <c r="M25" s="118"/>
      <c r="N25" s="118"/>
      <c r="O25" s="118"/>
      <c r="P25" s="118"/>
      <c r="Q25" s="118"/>
      <c r="R25" s="118"/>
      <c r="S25" s="119"/>
    </row>
    <row r="26" spans="1:19" ht="28.7" customHeight="1" thickBot="1" x14ac:dyDescent="0.25">
      <c r="A26" s="121" t="s">
        <v>120</v>
      </c>
      <c r="B26" s="122"/>
      <c r="C26" s="122"/>
      <c r="D26" s="123"/>
      <c r="E26" s="79"/>
      <c r="F26" s="80"/>
      <c r="G26" s="80"/>
      <c r="H26" s="81" t="str">
        <f>IFERROR(VLOOKUP(E26,'List Info'!A53:B75,2,FALSE),"-")</f>
        <v>-</v>
      </c>
      <c r="I26" s="81"/>
      <c r="J26" s="82"/>
      <c r="K26" s="146"/>
      <c r="L26" s="117"/>
      <c r="M26" s="118"/>
      <c r="N26" s="118"/>
      <c r="O26" s="118"/>
      <c r="P26" s="118"/>
      <c r="Q26" s="118"/>
      <c r="R26" s="118"/>
      <c r="S26" s="119"/>
    </row>
    <row r="27" spans="1:19" ht="16.5" customHeight="1" thickBot="1" x14ac:dyDescent="0.25">
      <c r="A27" s="183" t="s">
        <v>161</v>
      </c>
      <c r="B27" s="184"/>
      <c r="C27" s="184"/>
      <c r="D27" s="184"/>
      <c r="E27" s="184"/>
      <c r="F27" s="184"/>
      <c r="G27" s="184"/>
      <c r="H27" s="184"/>
      <c r="I27" s="184"/>
      <c r="J27" s="185"/>
      <c r="K27" s="146"/>
      <c r="L27" s="117"/>
      <c r="M27" s="118"/>
      <c r="N27" s="118"/>
      <c r="O27" s="118"/>
      <c r="P27" s="118"/>
      <c r="Q27" s="118"/>
      <c r="R27" s="118"/>
      <c r="S27" s="119"/>
    </row>
    <row r="28" spans="1:19" ht="16.5" customHeight="1" x14ac:dyDescent="0.2">
      <c r="A28" s="106"/>
      <c r="B28" s="107"/>
      <c r="C28" s="108" t="s">
        <v>11</v>
      </c>
      <c r="D28" s="109"/>
      <c r="E28" s="108" t="s">
        <v>10</v>
      </c>
      <c r="F28" s="109"/>
      <c r="G28" s="108" t="s">
        <v>9</v>
      </c>
      <c r="H28" s="109"/>
      <c r="I28" s="108" t="s">
        <v>10</v>
      </c>
      <c r="J28" s="109"/>
      <c r="K28" s="146"/>
      <c r="L28" s="120"/>
      <c r="M28" s="118"/>
      <c r="N28" s="118"/>
      <c r="O28" s="118"/>
      <c r="P28" s="118"/>
      <c r="Q28" s="118"/>
      <c r="R28" s="118"/>
      <c r="S28" s="119"/>
    </row>
    <row r="29" spans="1:19" ht="28.7" customHeight="1" thickBot="1" x14ac:dyDescent="0.25">
      <c r="A29" s="85"/>
      <c r="B29" s="87"/>
      <c r="C29" s="178" t="str">
        <f>IFERROR(VLOOKUP(A28,'List Info'!G18:K62,2,FALSE),"-")</f>
        <v>-</v>
      </c>
      <c r="D29" s="179"/>
      <c r="E29" s="176" t="str">
        <f>IFERROR(VLOOKUP(A28,'List Info'!G18:K62,3,FALSE),"-")</f>
        <v>-</v>
      </c>
      <c r="F29" s="177"/>
      <c r="G29" s="178" t="str">
        <f>IFERROR(VLOOKUP(A28,'List Info'!G18:K62,4,FALSE),"-")</f>
        <v>-</v>
      </c>
      <c r="H29" s="179"/>
      <c r="I29" s="176" t="str">
        <f>IFERROR(VLOOKUP(A28,'List Info'!G18:K62,5,FALSE),"-")</f>
        <v>-</v>
      </c>
      <c r="J29" s="177"/>
      <c r="K29" s="146"/>
      <c r="L29" s="117"/>
      <c r="M29" s="118"/>
      <c r="N29" s="118"/>
      <c r="O29" s="118"/>
      <c r="P29" s="118"/>
      <c r="Q29" s="118"/>
      <c r="R29" s="118"/>
      <c r="S29" s="119"/>
    </row>
    <row r="30" spans="1:19" ht="3.75" customHeight="1" thickBot="1" x14ac:dyDescent="0.25">
      <c r="A30" s="180"/>
      <c r="B30" s="181"/>
      <c r="C30" s="181"/>
      <c r="D30" s="181"/>
      <c r="E30" s="181"/>
      <c r="F30" s="181"/>
      <c r="G30" s="181"/>
      <c r="H30" s="181"/>
      <c r="I30" s="181"/>
      <c r="J30" s="182"/>
      <c r="K30" s="146"/>
      <c r="L30" s="117"/>
      <c r="M30" s="155"/>
      <c r="N30" s="155"/>
      <c r="O30" s="155"/>
      <c r="P30" s="155"/>
      <c r="Q30" s="155"/>
      <c r="R30" s="155"/>
      <c r="S30" s="156"/>
    </row>
    <row r="31" spans="1:19" ht="15.75" x14ac:dyDescent="0.2">
      <c r="A31" s="64" t="s">
        <v>162</v>
      </c>
      <c r="B31" s="65"/>
      <c r="C31" s="71"/>
      <c r="D31" s="71"/>
      <c r="E31" s="72"/>
      <c r="F31" s="73" t="s">
        <v>163</v>
      </c>
      <c r="G31" s="74"/>
      <c r="H31" s="83"/>
      <c r="I31" s="83"/>
      <c r="J31" s="84"/>
      <c r="K31" s="146"/>
      <c r="L31" s="117"/>
      <c r="M31" s="155"/>
      <c r="N31" s="155"/>
      <c r="O31" s="155"/>
      <c r="P31" s="155"/>
      <c r="Q31" s="155"/>
      <c r="R31" s="155"/>
      <c r="S31" s="156"/>
    </row>
    <row r="32" spans="1:19" ht="15.75" customHeight="1" x14ac:dyDescent="0.2">
      <c r="A32" s="100"/>
      <c r="B32" s="101"/>
      <c r="C32" s="101"/>
      <c r="D32" s="101"/>
      <c r="E32" s="102"/>
      <c r="F32" s="97"/>
      <c r="G32" s="98"/>
      <c r="H32" s="98"/>
      <c r="I32" s="98"/>
      <c r="J32" s="99"/>
      <c r="K32" s="146"/>
      <c r="L32" s="117"/>
      <c r="M32" s="155"/>
      <c r="N32" s="155"/>
      <c r="O32" s="155"/>
      <c r="P32" s="155"/>
      <c r="Q32" s="155"/>
      <c r="R32" s="155"/>
      <c r="S32" s="156"/>
    </row>
    <row r="33" spans="1:19" ht="15.75" customHeight="1" x14ac:dyDescent="0.2">
      <c r="A33" s="100"/>
      <c r="B33" s="101"/>
      <c r="C33" s="101"/>
      <c r="D33" s="101"/>
      <c r="E33" s="102"/>
      <c r="F33" s="97"/>
      <c r="G33" s="98"/>
      <c r="H33" s="98"/>
      <c r="I33" s="98"/>
      <c r="J33" s="99"/>
      <c r="K33" s="146"/>
      <c r="L33" s="117"/>
      <c r="M33" s="155"/>
      <c r="N33" s="155"/>
      <c r="O33" s="155"/>
      <c r="P33" s="155"/>
      <c r="Q33" s="155"/>
      <c r="R33" s="155"/>
      <c r="S33" s="156"/>
    </row>
    <row r="34" spans="1:19" ht="16.5" customHeight="1" thickBot="1" x14ac:dyDescent="0.25">
      <c r="A34" s="103"/>
      <c r="B34" s="104"/>
      <c r="C34" s="104"/>
      <c r="D34" s="104"/>
      <c r="E34" s="105"/>
      <c r="F34" s="97"/>
      <c r="G34" s="98"/>
      <c r="H34" s="98"/>
      <c r="I34" s="98"/>
      <c r="J34" s="99"/>
      <c r="K34" s="146"/>
      <c r="L34" s="117"/>
      <c r="M34" s="155"/>
      <c r="N34" s="155"/>
      <c r="O34" s="155"/>
      <c r="P34" s="155"/>
      <c r="Q34" s="155"/>
      <c r="R34" s="155"/>
      <c r="S34" s="156"/>
    </row>
    <row r="35" spans="1:19" ht="16.5" customHeight="1" x14ac:dyDescent="0.2">
      <c r="A35" s="61" t="s">
        <v>164</v>
      </c>
      <c r="B35" s="62"/>
      <c r="C35" s="62"/>
      <c r="D35" s="77"/>
      <c r="E35" s="77"/>
      <c r="F35" s="77"/>
      <c r="G35" s="77"/>
      <c r="H35" s="77"/>
      <c r="I35" s="77"/>
      <c r="J35" s="78"/>
      <c r="K35" s="146"/>
      <c r="L35" s="117"/>
      <c r="M35" s="155"/>
      <c r="N35" s="155"/>
      <c r="O35" s="155"/>
      <c r="P35" s="155"/>
      <c r="Q35" s="155"/>
      <c r="R35" s="155"/>
      <c r="S35" s="156"/>
    </row>
    <row r="36" spans="1:19" ht="45" customHeight="1" thickBot="1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7"/>
      <c r="K36" s="146"/>
      <c r="L36" s="117"/>
      <c r="M36" s="155"/>
      <c r="N36" s="155"/>
      <c r="O36" s="155"/>
      <c r="P36" s="155"/>
      <c r="Q36" s="155"/>
      <c r="R36" s="155"/>
      <c r="S36" s="156"/>
    </row>
    <row r="37" spans="1:19" ht="15.75" x14ac:dyDescent="0.2">
      <c r="A37" s="73" t="s">
        <v>179</v>
      </c>
      <c r="B37" s="74"/>
      <c r="C37" s="74"/>
      <c r="D37" s="75"/>
      <c r="E37" s="76"/>
      <c r="F37" s="64" t="s">
        <v>165</v>
      </c>
      <c r="G37" s="65"/>
      <c r="H37" s="71"/>
      <c r="I37" s="71"/>
      <c r="J37" s="72"/>
      <c r="K37" s="146"/>
      <c r="L37" s="117"/>
      <c r="M37" s="118"/>
      <c r="N37" s="118"/>
      <c r="O37" s="118"/>
      <c r="P37" s="118"/>
      <c r="Q37" s="118"/>
      <c r="R37" s="118"/>
      <c r="S37" s="119"/>
    </row>
    <row r="38" spans="1:19" ht="16.5" customHeight="1" thickBot="1" x14ac:dyDescent="0.25">
      <c r="A38" s="91"/>
      <c r="B38" s="92"/>
      <c r="C38" s="92"/>
      <c r="D38" s="92"/>
      <c r="E38" s="93"/>
      <c r="F38" s="88"/>
      <c r="G38" s="89"/>
      <c r="H38" s="89"/>
      <c r="I38" s="89"/>
      <c r="J38" s="90"/>
      <c r="K38" s="146"/>
      <c r="L38" s="120"/>
      <c r="M38" s="118"/>
      <c r="N38" s="118"/>
      <c r="O38" s="118"/>
      <c r="P38" s="118"/>
      <c r="Q38" s="118"/>
      <c r="R38" s="118"/>
      <c r="S38" s="119"/>
    </row>
    <row r="39" spans="1:19" ht="18" x14ac:dyDescent="0.2">
      <c r="A39" s="91"/>
      <c r="B39" s="92"/>
      <c r="C39" s="92"/>
      <c r="D39" s="92"/>
      <c r="E39" s="93"/>
      <c r="F39" s="64" t="s">
        <v>166</v>
      </c>
      <c r="G39" s="65"/>
      <c r="H39" s="65"/>
      <c r="I39" s="65"/>
      <c r="J39" s="66"/>
      <c r="K39" s="146"/>
      <c r="L39" s="117"/>
      <c r="M39" s="118"/>
      <c r="N39" s="118"/>
      <c r="O39" s="118"/>
      <c r="P39" s="118"/>
      <c r="Q39" s="118"/>
      <c r="R39" s="118"/>
      <c r="S39" s="119"/>
    </row>
    <row r="40" spans="1:19" ht="16.5" customHeight="1" thickBot="1" x14ac:dyDescent="0.25">
      <c r="A40" s="94"/>
      <c r="B40" s="95"/>
      <c r="C40" s="95"/>
      <c r="D40" s="95"/>
      <c r="E40" s="96"/>
      <c r="F40" s="86"/>
      <c r="G40" s="86"/>
      <c r="H40" s="86"/>
      <c r="I40" s="86"/>
      <c r="J40" s="87"/>
      <c r="K40" s="146"/>
      <c r="L40" s="173"/>
      <c r="M40" s="174"/>
      <c r="N40" s="174"/>
      <c r="O40" s="174"/>
      <c r="P40" s="174"/>
      <c r="Q40" s="174"/>
      <c r="R40" s="174"/>
      <c r="S40" s="175"/>
    </row>
    <row r="41" spans="1:19" ht="16.5" customHeight="1" x14ac:dyDescent="0.2">
      <c r="S41" s="43" t="s">
        <v>180</v>
      </c>
    </row>
    <row r="42" spans="1:19" ht="15.75" x14ac:dyDescent="0.2">
      <c r="I42" s="19"/>
      <c r="J42" s="19"/>
      <c r="K42" s="19"/>
      <c r="L42" s="19"/>
      <c r="M42" s="19"/>
      <c r="N42" s="19"/>
      <c r="O42" s="19"/>
      <c r="P42" s="19"/>
      <c r="Q42" s="19"/>
      <c r="R42" s="19"/>
    </row>
  </sheetData>
  <mergeCells count="112">
    <mergeCell ref="L37:S38"/>
    <mergeCell ref="L39:S40"/>
    <mergeCell ref="A25:D25"/>
    <mergeCell ref="E25:J25"/>
    <mergeCell ref="L30:S32"/>
    <mergeCell ref="L33:S34"/>
    <mergeCell ref="L35:S36"/>
    <mergeCell ref="L24:S25"/>
    <mergeCell ref="L26:S26"/>
    <mergeCell ref="L27:S28"/>
    <mergeCell ref="L29:S29"/>
    <mergeCell ref="G28:H28"/>
    <mergeCell ref="I28:J28"/>
    <mergeCell ref="E29:F29"/>
    <mergeCell ref="G29:H29"/>
    <mergeCell ref="I29:J29"/>
    <mergeCell ref="A24:D24"/>
    <mergeCell ref="E24:G24"/>
    <mergeCell ref="H24:J24"/>
    <mergeCell ref="A30:J30"/>
    <mergeCell ref="F32:J32"/>
    <mergeCell ref="A26:D26"/>
    <mergeCell ref="A27:J27"/>
    <mergeCell ref="C29:D29"/>
    <mergeCell ref="L19:S20"/>
    <mergeCell ref="L22:S23"/>
    <mergeCell ref="A23:D23"/>
    <mergeCell ref="E23:J23"/>
    <mergeCell ref="A16:J16"/>
    <mergeCell ref="A17:J17"/>
    <mergeCell ref="A18:E18"/>
    <mergeCell ref="F18:J18"/>
    <mergeCell ref="E13:G13"/>
    <mergeCell ref="H13:J13"/>
    <mergeCell ref="L16:S16"/>
    <mergeCell ref="A22:D22"/>
    <mergeCell ref="E22:H22"/>
    <mergeCell ref="I22:J22"/>
    <mergeCell ref="A15:J15"/>
    <mergeCell ref="A20:J20"/>
    <mergeCell ref="A21:D21"/>
    <mergeCell ref="E21:H21"/>
    <mergeCell ref="I21:J21"/>
    <mergeCell ref="A14:B14"/>
    <mergeCell ref="C14:D14"/>
    <mergeCell ref="E14:G14"/>
    <mergeCell ref="H14:J14"/>
    <mergeCell ref="A19:E19"/>
    <mergeCell ref="L11:S11"/>
    <mergeCell ref="L12:S13"/>
    <mergeCell ref="L14:S15"/>
    <mergeCell ref="L17:S18"/>
    <mergeCell ref="A10:J10"/>
    <mergeCell ref="A2:D2"/>
    <mergeCell ref="I3:J4"/>
    <mergeCell ref="A5:E5"/>
    <mergeCell ref="G2:H2"/>
    <mergeCell ref="A12:E12"/>
    <mergeCell ref="F12:J12"/>
    <mergeCell ref="P2:S2"/>
    <mergeCell ref="P3:S3"/>
    <mergeCell ref="P4:S4"/>
    <mergeCell ref="P5:S5"/>
    <mergeCell ref="P6:S6"/>
    <mergeCell ref="L2:O2"/>
    <mergeCell ref="L4:O4"/>
    <mergeCell ref="L3:O3"/>
    <mergeCell ref="L5:O5"/>
    <mergeCell ref="L8:O8"/>
    <mergeCell ref="L6:O6"/>
    <mergeCell ref="L10:N10"/>
    <mergeCell ref="K1:K40"/>
    <mergeCell ref="F40:J40"/>
    <mergeCell ref="A38:E38"/>
    <mergeCell ref="A39:E39"/>
    <mergeCell ref="A40:E40"/>
    <mergeCell ref="F33:J33"/>
    <mergeCell ref="F34:J34"/>
    <mergeCell ref="A32:E34"/>
    <mergeCell ref="A28:B29"/>
    <mergeCell ref="C28:D28"/>
    <mergeCell ref="E28:F28"/>
    <mergeCell ref="C13:D13"/>
    <mergeCell ref="A13:B13"/>
    <mergeCell ref="A31:B31"/>
    <mergeCell ref="C31:E31"/>
    <mergeCell ref="A37:C37"/>
    <mergeCell ref="F39:J39"/>
    <mergeCell ref="D37:E37"/>
    <mergeCell ref="A35:C35"/>
    <mergeCell ref="D35:J35"/>
    <mergeCell ref="F37:G37"/>
    <mergeCell ref="H37:J37"/>
    <mergeCell ref="F19:J19"/>
    <mergeCell ref="E26:G26"/>
    <mergeCell ref="H26:J26"/>
    <mergeCell ref="F31:G31"/>
    <mergeCell ref="H31:J31"/>
    <mergeCell ref="A36:J36"/>
    <mergeCell ref="F38:J38"/>
    <mergeCell ref="A1:J1"/>
    <mergeCell ref="A3:D4"/>
    <mergeCell ref="E3:F4"/>
    <mergeCell ref="A6:E8"/>
    <mergeCell ref="F6:J8"/>
    <mergeCell ref="A9:J9"/>
    <mergeCell ref="A11:E11"/>
    <mergeCell ref="F11:J11"/>
    <mergeCell ref="F5:J5"/>
    <mergeCell ref="G3:H4"/>
    <mergeCell ref="I2:J2"/>
    <mergeCell ref="E2:F2"/>
  </mergeCells>
  <phoneticPr fontId="3" type="noConversion"/>
  <dataValidations count="1">
    <dataValidation type="list" allowBlank="1" showInputMessage="1" showErrorMessage="1" sqref="C31:E31 H31:J31 H37:J37 D37:E37 D35:J35" xr:uid="{00000000-0002-0000-0000-000000000000}">
      <formula1>Yes_No</formula1>
    </dataValidation>
  </dataValidations>
  <printOptions verticalCentered="1"/>
  <pageMargins left="0.5" right="0" top="0" bottom="0" header="0.5" footer="0.01"/>
  <pageSetup scale="7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5000000}">
          <x14:formula1>
            <xm:f>'List Info'!$H$2:$H$5</xm:f>
          </x14:formula1>
          <xm:sqref>F32:J34</xm:sqref>
        </x14:dataValidation>
        <x14:dataValidation type="list" allowBlank="1" showInputMessage="1" showErrorMessage="1" xr:uid="{00000000-0002-0000-0000-000006000000}">
          <x14:formula1>
            <xm:f>'List Info'!$J$2:$J$15</xm:f>
          </x14:formula1>
          <xm:sqref>A38:E40</xm:sqref>
        </x14:dataValidation>
        <x14:dataValidation type="list" allowBlank="1" showInputMessage="1" showErrorMessage="1" xr:uid="{00000000-0002-0000-0000-000007000000}">
          <x14:formula1>
            <xm:f>'List Info'!$D$2:$D$12</xm:f>
          </x14:formula1>
          <xm:sqref>F40:J40</xm:sqref>
        </x14:dataValidation>
        <x14:dataValidation type="list" allowBlank="1" showInputMessage="1" showErrorMessage="1" xr:uid="{00000000-0002-0000-0000-000004000000}">
          <x14:formula1>
            <xm:f>'List Info'!$G$18:$G$62</xm:f>
          </x14:formula1>
          <xm:sqref>A28:B29</xm:sqref>
        </x14:dataValidation>
        <x14:dataValidation type="list" allowBlank="1" showInputMessage="1" showErrorMessage="1" xr:uid="{00000000-0002-0000-0000-000001000000}">
          <x14:formula1>
            <xm:f>'List Info'!$A$81:$A$82</xm:f>
          </x14:formula1>
          <xm:sqref>A22:D22</xm:sqref>
        </x14:dataValidation>
        <x14:dataValidation type="list" allowBlank="1" showInputMessage="1" showErrorMessage="1" xr:uid="{00000000-0002-0000-0000-000003000000}">
          <x14:formula1>
            <xm:f>'List Info'!$A$53:$A$75</xm:f>
          </x14:formula1>
          <xm:sqref>E26</xm:sqref>
        </x14:dataValidation>
        <x14:dataValidation type="list" allowBlank="1" showInputMessage="1" showErrorMessage="1" xr:uid="{00000000-0002-0000-0000-000002000000}">
          <x14:formula1>
            <xm:f>'List Info'!$A$18:$A$46</xm:f>
          </x14:formula1>
          <xm:sqref>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2"/>
  <sheetViews>
    <sheetView zoomScaleNormal="100" workbookViewId="0">
      <selection activeCell="O12" sqref="O12"/>
    </sheetView>
  </sheetViews>
  <sheetFormatPr defaultRowHeight="12.75" x14ac:dyDescent="0.2"/>
  <cols>
    <col min="1" max="1" width="16.7109375" bestFit="1" customWidth="1"/>
    <col min="2" max="3" width="8.5703125" bestFit="1" customWidth="1"/>
    <col min="4" max="4" width="11.28515625" bestFit="1" customWidth="1"/>
    <col min="7" max="7" width="23.5703125" bestFit="1" customWidth="1"/>
    <col min="8" max="8" width="16.7109375" bestFit="1" customWidth="1"/>
    <col min="9" max="9" width="8.42578125" bestFit="1" customWidth="1"/>
    <col min="10" max="10" width="16.28515625" bestFit="1" customWidth="1"/>
    <col min="11" max="11" width="8.140625" bestFit="1" customWidth="1"/>
    <col min="12" max="12" width="12" bestFit="1" customWidth="1"/>
  </cols>
  <sheetData>
    <row r="1" spans="1:10" x14ac:dyDescent="0.2">
      <c r="A1" s="27" t="s">
        <v>4</v>
      </c>
      <c r="D1" s="28" t="s">
        <v>6</v>
      </c>
      <c r="E1" s="6"/>
      <c r="F1" s="6"/>
      <c r="G1" s="6"/>
      <c r="H1" s="27" t="s">
        <v>7</v>
      </c>
      <c r="J1" s="14" t="s">
        <v>8</v>
      </c>
    </row>
    <row r="2" spans="1:10" x14ac:dyDescent="0.2">
      <c r="A2" s="5" t="s">
        <v>44</v>
      </c>
      <c r="D2" s="2" t="s">
        <v>5</v>
      </c>
      <c r="E2" s="6"/>
      <c r="F2" s="6"/>
      <c r="G2" s="6"/>
      <c r="H2" s="12" t="s">
        <v>31</v>
      </c>
      <c r="I2" s="3"/>
      <c r="J2" s="5" t="s">
        <v>5</v>
      </c>
    </row>
    <row r="3" spans="1:10" x14ac:dyDescent="0.2">
      <c r="A3" s="5" t="s">
        <v>24</v>
      </c>
      <c r="D3" s="7" t="s">
        <v>47</v>
      </c>
      <c r="E3" s="6"/>
      <c r="F3" s="6"/>
      <c r="G3" s="6"/>
      <c r="H3" s="12" t="s">
        <v>32</v>
      </c>
      <c r="I3" s="3"/>
      <c r="J3" t="s">
        <v>47</v>
      </c>
    </row>
    <row r="4" spans="1:10" x14ac:dyDescent="0.2">
      <c r="A4" s="5" t="s">
        <v>25</v>
      </c>
      <c r="D4" s="7" t="s">
        <v>26</v>
      </c>
      <c r="E4" s="6"/>
      <c r="F4" s="7"/>
      <c r="G4" s="7"/>
      <c r="H4" s="12" t="s">
        <v>123</v>
      </c>
      <c r="I4" s="3"/>
      <c r="J4" s="5" t="s">
        <v>46</v>
      </c>
    </row>
    <row r="5" spans="1:10" x14ac:dyDescent="0.2">
      <c r="A5" s="5" t="s">
        <v>54</v>
      </c>
      <c r="D5" s="7" t="s">
        <v>30</v>
      </c>
      <c r="E5" s="6"/>
      <c r="F5" s="6"/>
      <c r="G5" s="6"/>
      <c r="H5" s="12" t="s">
        <v>115</v>
      </c>
      <c r="I5" s="3"/>
      <c r="J5" s="5" t="s">
        <v>48</v>
      </c>
    </row>
    <row r="6" spans="1:10" x14ac:dyDescent="0.2">
      <c r="A6" s="5" t="s">
        <v>55</v>
      </c>
      <c r="D6" s="7" t="s">
        <v>45</v>
      </c>
      <c r="E6" s="6"/>
      <c r="F6" s="6"/>
      <c r="G6" s="6"/>
      <c r="H6" s="3"/>
      <c r="I6" s="3"/>
      <c r="J6" s="5" t="s">
        <v>49</v>
      </c>
    </row>
    <row r="7" spans="1:10" x14ac:dyDescent="0.2">
      <c r="A7" s="5" t="s">
        <v>56</v>
      </c>
      <c r="D7" s="7" t="s">
        <v>28</v>
      </c>
      <c r="E7" s="6"/>
      <c r="F7" s="6"/>
      <c r="G7" s="6"/>
      <c r="H7" s="3"/>
      <c r="I7" s="4"/>
      <c r="J7" s="5" t="s">
        <v>50</v>
      </c>
    </row>
    <row r="8" spans="1:10" x14ac:dyDescent="0.2">
      <c r="A8" s="5" t="s">
        <v>57</v>
      </c>
      <c r="D8" s="7" t="s">
        <v>59</v>
      </c>
      <c r="E8" s="6"/>
      <c r="F8" s="6"/>
      <c r="G8" s="6"/>
      <c r="H8" s="4"/>
      <c r="I8" s="3"/>
      <c r="J8" t="s">
        <v>51</v>
      </c>
    </row>
    <row r="9" spans="1:10" x14ac:dyDescent="0.2">
      <c r="A9" s="5" t="s">
        <v>116</v>
      </c>
      <c r="D9" s="7" t="s">
        <v>29</v>
      </c>
      <c r="E9" s="6"/>
      <c r="F9" s="6"/>
      <c r="G9" s="6"/>
      <c r="H9" s="3"/>
      <c r="I9" s="3"/>
      <c r="J9" t="s">
        <v>29</v>
      </c>
    </row>
    <row r="10" spans="1:10" x14ac:dyDescent="0.2">
      <c r="A10" s="5" t="s">
        <v>58</v>
      </c>
      <c r="D10" s="7" t="s">
        <v>60</v>
      </c>
      <c r="E10" s="6"/>
      <c r="F10" s="6"/>
      <c r="G10" s="6"/>
      <c r="H10" s="3"/>
      <c r="I10" s="3"/>
      <c r="J10" t="s">
        <v>125</v>
      </c>
    </row>
    <row r="11" spans="1:10" x14ac:dyDescent="0.2">
      <c r="A11" s="5" t="s">
        <v>172</v>
      </c>
      <c r="D11" s="7" t="s">
        <v>124</v>
      </c>
      <c r="H11" s="3"/>
      <c r="I11" s="3"/>
      <c r="J11" t="s">
        <v>52</v>
      </c>
    </row>
    <row r="12" spans="1:10" x14ac:dyDescent="0.2">
      <c r="A12" s="5" t="s">
        <v>187</v>
      </c>
      <c r="D12" s="7" t="s">
        <v>61</v>
      </c>
      <c r="H12" s="3"/>
      <c r="I12" s="3"/>
      <c r="J12" t="s">
        <v>27</v>
      </c>
    </row>
    <row r="13" spans="1:10" x14ac:dyDescent="0.2">
      <c r="A13" t="s">
        <v>23</v>
      </c>
      <c r="H13" s="3"/>
      <c r="I13" s="3"/>
      <c r="J13" s="5" t="s">
        <v>144</v>
      </c>
    </row>
    <row r="14" spans="1:10" x14ac:dyDescent="0.2">
      <c r="J14" t="s">
        <v>53</v>
      </c>
    </row>
    <row r="15" spans="1:10" x14ac:dyDescent="0.2">
      <c r="J15" s="12" t="s">
        <v>115</v>
      </c>
    </row>
    <row r="17" spans="1:11" ht="12.75" customHeight="1" x14ac:dyDescent="0.2">
      <c r="A17" s="14" t="s">
        <v>22</v>
      </c>
      <c r="B17" s="14" t="s">
        <v>11</v>
      </c>
      <c r="C17" s="14" t="s">
        <v>15</v>
      </c>
      <c r="D17" s="14" t="s">
        <v>9</v>
      </c>
      <c r="E17" s="14" t="s">
        <v>13</v>
      </c>
      <c r="G17" s="14" t="s">
        <v>16</v>
      </c>
      <c r="H17" s="14" t="s">
        <v>14</v>
      </c>
      <c r="I17" s="14" t="s">
        <v>15</v>
      </c>
      <c r="J17" s="14" t="s">
        <v>12</v>
      </c>
      <c r="K17" s="14" t="s">
        <v>13</v>
      </c>
    </row>
    <row r="18" spans="1:11" ht="12.75" customHeight="1" x14ac:dyDescent="0.2">
      <c r="A18" s="8" t="s">
        <v>126</v>
      </c>
      <c r="B18">
        <v>118.02500000000001</v>
      </c>
      <c r="C18" t="s">
        <v>5</v>
      </c>
      <c r="D18">
        <v>118.02500000000001</v>
      </c>
      <c r="E18" t="s">
        <v>5</v>
      </c>
      <c r="G18" s="5" t="s">
        <v>33</v>
      </c>
      <c r="H18" s="23">
        <v>171.5</v>
      </c>
      <c r="I18" s="24">
        <v>103.5</v>
      </c>
      <c r="J18" s="23">
        <v>164</v>
      </c>
      <c r="K18" s="24">
        <v>123</v>
      </c>
    </row>
    <row r="19" spans="1:11" ht="12.75" customHeight="1" x14ac:dyDescent="0.2">
      <c r="A19" s="8" t="s">
        <v>127</v>
      </c>
      <c r="B19">
        <v>119.075</v>
      </c>
      <c r="C19" t="s">
        <v>5</v>
      </c>
      <c r="D19">
        <v>119.075</v>
      </c>
      <c r="E19" t="s">
        <v>5</v>
      </c>
      <c r="G19" s="5" t="s">
        <v>34</v>
      </c>
      <c r="H19" s="23">
        <v>171.5</v>
      </c>
      <c r="I19" s="24">
        <v>103.5</v>
      </c>
      <c r="J19" s="23">
        <v>164</v>
      </c>
      <c r="K19" s="24">
        <v>131.80000000000001</v>
      </c>
    </row>
    <row r="20" spans="1:11" ht="12.75" customHeight="1" x14ac:dyDescent="0.2">
      <c r="A20" s="8" t="s">
        <v>128</v>
      </c>
      <c r="B20">
        <v>120.175</v>
      </c>
      <c r="C20" t="s">
        <v>5</v>
      </c>
      <c r="D20">
        <v>120.175</v>
      </c>
      <c r="E20" t="s">
        <v>5</v>
      </c>
      <c r="G20" s="5" t="s">
        <v>35</v>
      </c>
      <c r="H20" s="23">
        <v>171.5</v>
      </c>
      <c r="I20" s="25">
        <v>103.5</v>
      </c>
      <c r="J20" s="23">
        <v>164</v>
      </c>
      <c r="K20" s="24">
        <v>107.2</v>
      </c>
    </row>
    <row r="21" spans="1:11" ht="12.75" customHeight="1" x14ac:dyDescent="0.2">
      <c r="A21" s="8" t="s">
        <v>129</v>
      </c>
      <c r="B21">
        <v>118.825</v>
      </c>
      <c r="C21" t="s">
        <v>5</v>
      </c>
      <c r="D21">
        <v>118.825</v>
      </c>
      <c r="E21" t="s">
        <v>5</v>
      </c>
      <c r="G21" s="5" t="s">
        <v>36</v>
      </c>
      <c r="H21" s="23">
        <v>173.76249999999999</v>
      </c>
      <c r="I21" s="24">
        <v>110.9</v>
      </c>
      <c r="J21" s="23">
        <v>164.8</v>
      </c>
      <c r="K21" s="24">
        <v>103.5</v>
      </c>
    </row>
    <row r="22" spans="1:11" ht="12.75" customHeight="1" x14ac:dyDescent="0.2">
      <c r="A22" s="8" t="s">
        <v>130</v>
      </c>
      <c r="B22" s="20">
        <v>126.95</v>
      </c>
      <c r="C22" t="s">
        <v>5</v>
      </c>
      <c r="D22" s="20">
        <v>126.95</v>
      </c>
      <c r="E22" t="s">
        <v>5</v>
      </c>
      <c r="G22" s="5" t="s">
        <v>37</v>
      </c>
      <c r="H22" s="23">
        <v>173.76259999999999</v>
      </c>
      <c r="I22" s="24">
        <v>110.9</v>
      </c>
      <c r="J22" s="23">
        <v>164.8</v>
      </c>
      <c r="K22" s="24">
        <v>167.9</v>
      </c>
    </row>
    <row r="23" spans="1:11" ht="12.75" customHeight="1" x14ac:dyDescent="0.2">
      <c r="A23" s="8" t="s">
        <v>131</v>
      </c>
      <c r="B23">
        <v>128.52500000000001</v>
      </c>
      <c r="C23" t="s">
        <v>5</v>
      </c>
      <c r="D23">
        <v>128.52500000000001</v>
      </c>
      <c r="E23" t="s">
        <v>5</v>
      </c>
      <c r="G23" s="5" t="s">
        <v>38</v>
      </c>
      <c r="H23" s="23">
        <v>173.76259999999999</v>
      </c>
      <c r="I23" s="24">
        <v>110.9</v>
      </c>
      <c r="J23" s="23">
        <v>164.8</v>
      </c>
      <c r="K23" s="24">
        <v>156.69999999999999</v>
      </c>
    </row>
    <row r="24" spans="1:11" ht="12.75" customHeight="1" x14ac:dyDescent="0.2">
      <c r="A24" s="5" t="s">
        <v>62</v>
      </c>
      <c r="B24" s="9">
        <v>118.95</v>
      </c>
      <c r="C24" s="5" t="s">
        <v>5</v>
      </c>
      <c r="D24" s="9">
        <v>118.95</v>
      </c>
      <c r="E24" s="5" t="s">
        <v>5</v>
      </c>
      <c r="G24" s="5" t="s">
        <v>110</v>
      </c>
      <c r="H24" s="23">
        <v>173.76259999999999</v>
      </c>
      <c r="I24" s="24">
        <v>110.9</v>
      </c>
      <c r="J24" s="23">
        <v>164.8</v>
      </c>
      <c r="K24" s="24">
        <v>100</v>
      </c>
    </row>
    <row r="25" spans="1:11" ht="12.75" customHeight="1" x14ac:dyDescent="0.2">
      <c r="A25" s="10" t="s">
        <v>63</v>
      </c>
      <c r="B25" s="9">
        <v>128.15</v>
      </c>
      <c r="C25" s="5" t="s">
        <v>5</v>
      </c>
      <c r="D25" s="9">
        <v>128.15</v>
      </c>
      <c r="E25" s="5" t="s">
        <v>5</v>
      </c>
      <c r="G25" s="5" t="s">
        <v>39</v>
      </c>
      <c r="H25" s="23">
        <v>171.5</v>
      </c>
      <c r="I25" s="24">
        <v>110.9</v>
      </c>
      <c r="J25" s="23">
        <v>164</v>
      </c>
      <c r="K25" s="24">
        <v>146.19999999999999</v>
      </c>
    </row>
    <row r="26" spans="1:11" ht="12.75" customHeight="1" x14ac:dyDescent="0.2">
      <c r="A26" s="8" t="s">
        <v>64</v>
      </c>
      <c r="B26" s="11">
        <v>133.375</v>
      </c>
      <c r="C26" s="5" t="s">
        <v>5</v>
      </c>
      <c r="D26" s="11">
        <v>133.375</v>
      </c>
      <c r="E26" s="5" t="s">
        <v>5</v>
      </c>
      <c r="G26" s="5" t="s">
        <v>40</v>
      </c>
      <c r="H26" s="23">
        <v>171.5</v>
      </c>
      <c r="I26" s="24">
        <v>110.9</v>
      </c>
      <c r="J26" s="23">
        <v>164</v>
      </c>
      <c r="K26" s="24">
        <v>156.69999999999999</v>
      </c>
    </row>
    <row r="27" spans="1:11" ht="12.75" customHeight="1" x14ac:dyDescent="0.2">
      <c r="A27" s="5" t="s">
        <v>65</v>
      </c>
      <c r="B27" s="20">
        <v>125.27500000000001</v>
      </c>
      <c r="C27" s="5" t="s">
        <v>5</v>
      </c>
      <c r="D27" s="20">
        <v>125.27500000000001</v>
      </c>
      <c r="E27" s="5" t="s">
        <v>5</v>
      </c>
      <c r="G27" s="5" t="s">
        <v>41</v>
      </c>
      <c r="H27" s="23">
        <v>171.5</v>
      </c>
      <c r="I27" s="24">
        <v>110.9</v>
      </c>
      <c r="J27" s="23">
        <v>164</v>
      </c>
      <c r="K27" s="24">
        <v>136.5</v>
      </c>
    </row>
    <row r="28" spans="1:11" ht="12.75" customHeight="1" x14ac:dyDescent="0.2">
      <c r="A28" s="10" t="s">
        <v>66</v>
      </c>
      <c r="B28" s="9">
        <v>128.02500000000001</v>
      </c>
      <c r="C28" s="5" t="s">
        <v>5</v>
      </c>
      <c r="D28" s="9">
        <v>128.02500000000001</v>
      </c>
      <c r="E28" s="5" t="s">
        <v>5</v>
      </c>
      <c r="G28" s="5" t="s">
        <v>111</v>
      </c>
      <c r="H28" s="23">
        <v>171.5</v>
      </c>
      <c r="I28" s="24">
        <v>110.9</v>
      </c>
      <c r="J28" s="23">
        <v>171.5</v>
      </c>
      <c r="K28" s="24">
        <v>110.9</v>
      </c>
    </row>
    <row r="29" spans="1:11" ht="12.75" customHeight="1" x14ac:dyDescent="0.2">
      <c r="A29" s="8" t="s">
        <v>67</v>
      </c>
      <c r="B29" s="11">
        <v>132.19999999999999</v>
      </c>
      <c r="C29" s="5" t="s">
        <v>5</v>
      </c>
      <c r="D29" s="11">
        <v>132.19999999999999</v>
      </c>
      <c r="E29" s="5" t="s">
        <v>5</v>
      </c>
      <c r="G29" s="5" t="s">
        <v>42</v>
      </c>
      <c r="H29" s="23">
        <v>171.78749999999999</v>
      </c>
      <c r="I29" s="24">
        <v>110.9</v>
      </c>
      <c r="J29" s="23">
        <v>164.15</v>
      </c>
      <c r="K29" s="24">
        <v>107.2</v>
      </c>
    </row>
    <row r="30" spans="1:11" x14ac:dyDescent="0.2">
      <c r="A30" s="8" t="s">
        <v>132</v>
      </c>
      <c r="B30" s="21">
        <v>118.77500000000001</v>
      </c>
      <c r="C30" s="5" t="s">
        <v>5</v>
      </c>
      <c r="D30" s="21">
        <v>118.77500000000001</v>
      </c>
      <c r="E30" s="5" t="s">
        <v>5</v>
      </c>
      <c r="G30" s="5" t="s">
        <v>112</v>
      </c>
      <c r="H30" s="23">
        <v>171.78749999999999</v>
      </c>
      <c r="I30" s="24">
        <v>110.9</v>
      </c>
      <c r="J30" s="23">
        <v>164.15</v>
      </c>
      <c r="K30" s="24">
        <v>131.80000000000001</v>
      </c>
    </row>
    <row r="31" spans="1:11" x14ac:dyDescent="0.2">
      <c r="A31" s="8" t="s">
        <v>133</v>
      </c>
      <c r="B31" s="21">
        <v>128.625</v>
      </c>
      <c r="C31" s="5" t="s">
        <v>5</v>
      </c>
      <c r="D31" s="21">
        <v>128.625</v>
      </c>
      <c r="E31" s="5" t="s">
        <v>5</v>
      </c>
      <c r="G31" s="5" t="s">
        <v>43</v>
      </c>
      <c r="H31" s="23">
        <v>171.78749999999999</v>
      </c>
      <c r="I31" s="24">
        <v>110.9</v>
      </c>
      <c r="J31" s="23">
        <v>164.15</v>
      </c>
      <c r="K31" s="24">
        <v>114.8</v>
      </c>
    </row>
    <row r="32" spans="1:11" x14ac:dyDescent="0.2">
      <c r="A32" s="8" t="s">
        <v>134</v>
      </c>
      <c r="B32" s="21">
        <v>134.05000000000001</v>
      </c>
      <c r="C32" s="5" t="s">
        <v>5</v>
      </c>
      <c r="D32" s="21">
        <v>134.05000000000001</v>
      </c>
      <c r="E32" s="5" t="s">
        <v>5</v>
      </c>
      <c r="G32" s="5" t="s">
        <v>113</v>
      </c>
      <c r="H32" s="23">
        <v>171.78749999999999</v>
      </c>
      <c r="I32" s="24">
        <v>110.9</v>
      </c>
      <c r="J32" s="23">
        <v>164.15</v>
      </c>
      <c r="K32" s="24">
        <v>100</v>
      </c>
    </row>
    <row r="33" spans="1:16" x14ac:dyDescent="0.2">
      <c r="A33" s="5" t="s">
        <v>71</v>
      </c>
      <c r="B33" s="11">
        <v>126.675</v>
      </c>
      <c r="C33" s="5" t="s">
        <v>5</v>
      </c>
      <c r="D33" s="11">
        <v>126.675</v>
      </c>
      <c r="E33" s="5" t="s">
        <v>5</v>
      </c>
      <c r="G33" s="5" t="s">
        <v>87</v>
      </c>
      <c r="H33" s="23">
        <v>168.3</v>
      </c>
      <c r="I33" s="5" t="s">
        <v>5</v>
      </c>
      <c r="J33" s="23">
        <v>168.3</v>
      </c>
      <c r="K33" s="24" t="s">
        <v>5</v>
      </c>
    </row>
    <row r="34" spans="1:16" x14ac:dyDescent="0.2">
      <c r="A34" s="10" t="s">
        <v>72</v>
      </c>
      <c r="B34" s="11">
        <v>127.575</v>
      </c>
      <c r="C34" s="5" t="s">
        <v>5</v>
      </c>
      <c r="D34" s="11">
        <v>127.575</v>
      </c>
      <c r="E34" s="5" t="s">
        <v>5</v>
      </c>
      <c r="G34" s="5" t="s">
        <v>88</v>
      </c>
      <c r="H34" s="23">
        <v>172.67500000000001</v>
      </c>
      <c r="I34" s="5" t="s">
        <v>5</v>
      </c>
      <c r="J34" s="23">
        <v>166.42500000000001</v>
      </c>
      <c r="K34" s="24">
        <v>110.9</v>
      </c>
    </row>
    <row r="35" spans="1:16" x14ac:dyDescent="0.2">
      <c r="A35" s="8" t="s">
        <v>73</v>
      </c>
      <c r="B35" s="11">
        <v>135.875</v>
      </c>
      <c r="C35" s="5" t="s">
        <v>5</v>
      </c>
      <c r="D35" s="11">
        <v>135.875</v>
      </c>
      <c r="E35" s="5" t="s">
        <v>5</v>
      </c>
      <c r="G35" s="5" t="s">
        <v>89</v>
      </c>
      <c r="H35" s="23">
        <v>172.67500000000001</v>
      </c>
      <c r="I35" s="5" t="s">
        <v>5</v>
      </c>
      <c r="J35" s="23">
        <v>166.42500000000001</v>
      </c>
      <c r="K35" s="24">
        <v>123</v>
      </c>
    </row>
    <row r="36" spans="1:16" x14ac:dyDescent="0.2">
      <c r="A36" s="5" t="s">
        <v>68</v>
      </c>
      <c r="B36" s="9">
        <v>119.175</v>
      </c>
      <c r="C36" s="5" t="s">
        <v>5</v>
      </c>
      <c r="D36" s="9">
        <v>119.175</v>
      </c>
      <c r="E36" s="5" t="s">
        <v>5</v>
      </c>
      <c r="G36" s="5" t="s">
        <v>90</v>
      </c>
      <c r="H36" s="23">
        <v>172.67500000000001</v>
      </c>
      <c r="I36" s="5" t="s">
        <v>5</v>
      </c>
      <c r="J36" s="23">
        <v>166.42500000000001</v>
      </c>
      <c r="K36" s="24">
        <v>131.80000000000001</v>
      </c>
    </row>
    <row r="37" spans="1:16" x14ac:dyDescent="0.2">
      <c r="A37" s="10" t="s">
        <v>69</v>
      </c>
      <c r="B37" s="20">
        <v>125.65</v>
      </c>
      <c r="C37" s="5" t="s">
        <v>5</v>
      </c>
      <c r="D37" s="20">
        <v>125.65</v>
      </c>
      <c r="E37" s="5" t="s">
        <v>5</v>
      </c>
      <c r="G37" s="5" t="s">
        <v>107</v>
      </c>
      <c r="H37" s="23">
        <v>172.67500000000001</v>
      </c>
      <c r="I37" s="5" t="s">
        <v>5</v>
      </c>
      <c r="J37" s="23">
        <v>166.42500000000001</v>
      </c>
      <c r="K37" s="24">
        <v>136.5</v>
      </c>
    </row>
    <row r="38" spans="1:16" x14ac:dyDescent="0.2">
      <c r="A38" s="8" t="s">
        <v>70</v>
      </c>
      <c r="B38" s="11">
        <v>134.625</v>
      </c>
      <c r="C38" s="5" t="s">
        <v>5</v>
      </c>
      <c r="D38" s="11">
        <v>134.625</v>
      </c>
      <c r="E38" s="5" t="s">
        <v>5</v>
      </c>
      <c r="G38" s="5" t="s">
        <v>91</v>
      </c>
      <c r="H38" s="23">
        <v>172.67500000000001</v>
      </c>
      <c r="I38" s="5" t="s">
        <v>5</v>
      </c>
      <c r="J38" s="23">
        <v>166.42500000000001</v>
      </c>
      <c r="K38" s="24">
        <v>156.69999999999999</v>
      </c>
    </row>
    <row r="39" spans="1:16" x14ac:dyDescent="0.2">
      <c r="A39" s="8" t="s">
        <v>135</v>
      </c>
      <c r="B39" s="22">
        <v>127.45</v>
      </c>
      <c r="C39" s="5" t="s">
        <v>5</v>
      </c>
      <c r="D39" s="22">
        <v>127.45</v>
      </c>
      <c r="E39" s="5" t="s">
        <v>5</v>
      </c>
      <c r="G39" s="5" t="s">
        <v>108</v>
      </c>
      <c r="H39" s="23">
        <v>172.67500000000001</v>
      </c>
      <c r="I39" s="5" t="s">
        <v>5</v>
      </c>
      <c r="J39" s="23">
        <v>166.42500000000001</v>
      </c>
      <c r="K39" s="24">
        <v>100</v>
      </c>
      <c r="L39" s="8"/>
      <c r="M39" s="13"/>
      <c r="N39" s="5"/>
      <c r="O39" s="13"/>
      <c r="P39" s="5"/>
    </row>
    <row r="40" spans="1:16" x14ac:dyDescent="0.2">
      <c r="A40" s="8" t="s">
        <v>136</v>
      </c>
      <c r="B40" s="21">
        <v>125.4</v>
      </c>
      <c r="C40" s="5" t="s">
        <v>5</v>
      </c>
      <c r="D40" s="21">
        <v>125.4</v>
      </c>
      <c r="E40" s="5" t="s">
        <v>5</v>
      </c>
      <c r="G40" s="5" t="s">
        <v>109</v>
      </c>
      <c r="H40" s="23">
        <v>172.67500000000001</v>
      </c>
      <c r="I40" s="5" t="s">
        <v>5</v>
      </c>
      <c r="J40" s="23">
        <v>166.42500000000001</v>
      </c>
      <c r="K40" s="24">
        <v>107.2</v>
      </c>
    </row>
    <row r="41" spans="1:16" x14ac:dyDescent="0.2">
      <c r="A41" s="8" t="s">
        <v>137</v>
      </c>
      <c r="B41" s="21">
        <v>121.05</v>
      </c>
      <c r="C41" s="5" t="s">
        <v>5</v>
      </c>
      <c r="D41" s="21">
        <v>121.05</v>
      </c>
      <c r="E41" s="5" t="s">
        <v>5</v>
      </c>
      <c r="G41" s="5" t="s">
        <v>184</v>
      </c>
      <c r="H41" s="23">
        <v>172.67500000000001</v>
      </c>
      <c r="I41" s="5" t="s">
        <v>5</v>
      </c>
      <c r="J41" s="23">
        <v>166.42500000000001</v>
      </c>
      <c r="K41" s="24">
        <v>114.8</v>
      </c>
    </row>
    <row r="42" spans="1:16" x14ac:dyDescent="0.2">
      <c r="A42" s="8" t="s">
        <v>192</v>
      </c>
      <c r="B42" s="187">
        <v>119.375</v>
      </c>
      <c r="C42" s="5" t="s">
        <v>5</v>
      </c>
      <c r="D42" s="187">
        <v>119.375</v>
      </c>
      <c r="E42" s="5" t="s">
        <v>5</v>
      </c>
      <c r="G42" s="5" t="s">
        <v>92</v>
      </c>
      <c r="H42" s="23">
        <v>172.67500000000001</v>
      </c>
      <c r="I42" s="5" t="s">
        <v>5</v>
      </c>
      <c r="J42" s="23">
        <v>166.42500000000001</v>
      </c>
      <c r="K42" s="24">
        <v>167.9</v>
      </c>
    </row>
    <row r="43" spans="1:16" x14ac:dyDescent="0.2">
      <c r="A43" s="8" t="s">
        <v>193</v>
      </c>
      <c r="B43" s="187">
        <v>124.52500000000001</v>
      </c>
      <c r="C43" s="5" t="s">
        <v>5</v>
      </c>
      <c r="D43" s="187">
        <v>124.52500000000001</v>
      </c>
      <c r="E43" s="5" t="s">
        <v>5</v>
      </c>
      <c r="G43" s="5" t="s">
        <v>119</v>
      </c>
      <c r="H43" s="29" t="s">
        <v>120</v>
      </c>
      <c r="I43" s="30" t="s">
        <v>120</v>
      </c>
      <c r="J43" s="29" t="s">
        <v>120</v>
      </c>
      <c r="K43" s="31" t="s">
        <v>120</v>
      </c>
    </row>
    <row r="44" spans="1:16" x14ac:dyDescent="0.2">
      <c r="A44" s="8" t="s">
        <v>194</v>
      </c>
      <c r="B44" s="187">
        <v>126.52500000000001</v>
      </c>
      <c r="C44" s="5" t="s">
        <v>5</v>
      </c>
      <c r="D44" s="187">
        <v>126.52500000000001</v>
      </c>
      <c r="E44" s="5" t="s">
        <v>5</v>
      </c>
      <c r="G44" s="5" t="s">
        <v>93</v>
      </c>
      <c r="H44" s="23">
        <v>168.57499999999999</v>
      </c>
      <c r="I44" s="5" t="s">
        <v>5</v>
      </c>
      <c r="J44" s="23">
        <v>165</v>
      </c>
      <c r="K44" s="24">
        <v>146.19999999999999</v>
      </c>
    </row>
    <row r="45" spans="1:16" x14ac:dyDescent="0.2">
      <c r="A45" s="8" t="s">
        <v>195</v>
      </c>
      <c r="B45" s="187">
        <v>133.22499999999999</v>
      </c>
      <c r="C45" s="5" t="s">
        <v>5</v>
      </c>
      <c r="D45" s="187">
        <v>133.22499999999999</v>
      </c>
      <c r="E45" s="5" t="s">
        <v>5</v>
      </c>
      <c r="G45" s="5" t="s">
        <v>94</v>
      </c>
      <c r="H45" s="23">
        <v>168.57499999999999</v>
      </c>
      <c r="I45" s="5" t="s">
        <v>5</v>
      </c>
      <c r="J45" s="23">
        <v>165</v>
      </c>
      <c r="K45" s="24">
        <v>110.9</v>
      </c>
    </row>
    <row r="46" spans="1:16" x14ac:dyDescent="0.2">
      <c r="A46" s="5" t="s">
        <v>115</v>
      </c>
      <c r="B46" t="s">
        <v>120</v>
      </c>
      <c r="C46" s="5" t="s">
        <v>120</v>
      </c>
      <c r="D46" s="5" t="s">
        <v>120</v>
      </c>
      <c r="E46" s="5" t="s">
        <v>120</v>
      </c>
      <c r="G46" s="5" t="s">
        <v>95</v>
      </c>
      <c r="H46" s="23">
        <v>168.57499999999999</v>
      </c>
      <c r="I46" s="5" t="s">
        <v>5</v>
      </c>
      <c r="J46" s="23">
        <v>165</v>
      </c>
      <c r="K46" s="24">
        <v>123</v>
      </c>
    </row>
    <row r="47" spans="1:16" x14ac:dyDescent="0.2">
      <c r="G47" s="5" t="s">
        <v>96</v>
      </c>
      <c r="H47" s="23">
        <v>168.57499999999999</v>
      </c>
      <c r="I47" s="5" t="s">
        <v>5</v>
      </c>
      <c r="J47" s="23">
        <v>165</v>
      </c>
      <c r="K47" s="24">
        <v>131.80000000000001</v>
      </c>
    </row>
    <row r="48" spans="1:16" x14ac:dyDescent="0.2">
      <c r="G48" s="5" t="s">
        <v>97</v>
      </c>
      <c r="H48" s="23">
        <v>168.57499999999999</v>
      </c>
      <c r="I48" s="5" t="s">
        <v>5</v>
      </c>
      <c r="J48" s="23">
        <v>165</v>
      </c>
      <c r="K48" s="24">
        <v>136.5</v>
      </c>
    </row>
    <row r="49" spans="1:13" x14ac:dyDescent="0.2">
      <c r="A49" s="15" t="s">
        <v>17</v>
      </c>
      <c r="B49" s="14" t="s">
        <v>11</v>
      </c>
      <c r="C49" s="14" t="s">
        <v>15</v>
      </c>
      <c r="D49" s="14" t="s">
        <v>9</v>
      </c>
      <c r="E49" s="14" t="s">
        <v>13</v>
      </c>
      <c r="G49" s="5" t="s">
        <v>98</v>
      </c>
      <c r="H49" s="23">
        <v>168.57499999999999</v>
      </c>
      <c r="I49" s="5" t="s">
        <v>5</v>
      </c>
      <c r="J49" s="23">
        <v>165</v>
      </c>
      <c r="K49" s="24">
        <v>156.69999999999999</v>
      </c>
    </row>
    <row r="50" spans="1:13" x14ac:dyDescent="0.2">
      <c r="A50" s="186" t="s">
        <v>188</v>
      </c>
      <c r="B50" s="9">
        <v>167.42500000000001</v>
      </c>
      <c r="C50" s="8" t="s">
        <v>5</v>
      </c>
      <c r="D50" s="9">
        <v>167.42500000000001</v>
      </c>
      <c r="E50" s="8" t="s">
        <v>5</v>
      </c>
      <c r="G50" s="5" t="s">
        <v>185</v>
      </c>
      <c r="H50" s="23">
        <v>168.57499999999999</v>
      </c>
      <c r="I50" s="5" t="s">
        <v>5</v>
      </c>
      <c r="J50" s="23">
        <v>165</v>
      </c>
      <c r="K50" s="24">
        <v>100</v>
      </c>
    </row>
    <row r="51" spans="1:13" x14ac:dyDescent="0.2">
      <c r="A51" s="186" t="s">
        <v>189</v>
      </c>
      <c r="B51" s="9">
        <v>167.22499999999999</v>
      </c>
      <c r="C51" s="8" t="s">
        <v>5</v>
      </c>
      <c r="D51" s="9">
        <v>167.22499999999999</v>
      </c>
      <c r="E51" s="8" t="s">
        <v>5</v>
      </c>
      <c r="G51" s="5" t="s">
        <v>99</v>
      </c>
      <c r="H51" s="23">
        <v>168.57499999999999</v>
      </c>
      <c r="I51" s="5" t="s">
        <v>5</v>
      </c>
      <c r="J51" s="23">
        <v>165</v>
      </c>
      <c r="K51" s="24">
        <v>167.9</v>
      </c>
    </row>
    <row r="52" spans="1:13" x14ac:dyDescent="0.2">
      <c r="A52" s="186" t="s">
        <v>190</v>
      </c>
      <c r="B52" s="9">
        <v>167.07499999999999</v>
      </c>
      <c r="C52" s="8" t="s">
        <v>5</v>
      </c>
      <c r="D52" s="9">
        <v>167.07499999999999</v>
      </c>
      <c r="E52" s="8" t="s">
        <v>5</v>
      </c>
      <c r="G52" s="5" t="s">
        <v>100</v>
      </c>
      <c r="H52" s="23">
        <v>168.27500000000001</v>
      </c>
      <c r="I52" s="5" t="s">
        <v>5</v>
      </c>
      <c r="J52" s="23">
        <v>168.25</v>
      </c>
      <c r="K52" s="24">
        <v>136.5</v>
      </c>
    </row>
    <row r="53" spans="1:13" x14ac:dyDescent="0.2">
      <c r="A53" s="8" t="s">
        <v>81</v>
      </c>
      <c r="B53" s="26">
        <v>167.5</v>
      </c>
      <c r="C53" s="5" t="s">
        <v>5</v>
      </c>
      <c r="D53" s="26">
        <v>167.5</v>
      </c>
      <c r="E53" s="5" t="s">
        <v>5</v>
      </c>
      <c r="G53" s="5" t="s">
        <v>101</v>
      </c>
      <c r="H53" s="23">
        <v>168.27500000000001</v>
      </c>
      <c r="I53" s="5" t="s">
        <v>5</v>
      </c>
      <c r="J53" s="23">
        <v>164.25</v>
      </c>
      <c r="K53" s="24">
        <v>110.9</v>
      </c>
    </row>
    <row r="54" spans="1:13" x14ac:dyDescent="0.2">
      <c r="A54" s="8" t="s">
        <v>86</v>
      </c>
      <c r="B54" s="26">
        <v>168.36250000000001</v>
      </c>
      <c r="C54" s="5" t="s">
        <v>5</v>
      </c>
      <c r="D54" s="26">
        <v>168.36250000000001</v>
      </c>
      <c r="E54" s="5" t="s">
        <v>5</v>
      </c>
      <c r="G54" s="5" t="s">
        <v>102</v>
      </c>
      <c r="H54" s="23">
        <v>168.27500000000001</v>
      </c>
      <c r="I54" s="5" t="s">
        <v>5</v>
      </c>
      <c r="J54" s="23">
        <v>164.25</v>
      </c>
      <c r="K54" s="24">
        <v>123</v>
      </c>
    </row>
    <row r="55" spans="1:13" x14ac:dyDescent="0.2">
      <c r="A55" s="8" t="s">
        <v>74</v>
      </c>
      <c r="B55" s="26">
        <v>167.52500000000001</v>
      </c>
      <c r="C55" s="5" t="s">
        <v>5</v>
      </c>
      <c r="D55" s="26">
        <v>167.52500000000001</v>
      </c>
      <c r="E55" s="5" t="s">
        <v>5</v>
      </c>
      <c r="G55" s="5" t="s">
        <v>106</v>
      </c>
      <c r="H55" s="23">
        <v>168.27500000000001</v>
      </c>
      <c r="I55" s="5" t="s">
        <v>5</v>
      </c>
      <c r="J55" s="23">
        <v>164.25</v>
      </c>
      <c r="K55" s="24">
        <v>131.80000000000001</v>
      </c>
    </row>
    <row r="56" spans="1:13" x14ac:dyDescent="0.2">
      <c r="A56" s="8" t="s">
        <v>76</v>
      </c>
      <c r="B56" s="26">
        <v>167.22499999999999</v>
      </c>
      <c r="C56" s="5" t="s">
        <v>5</v>
      </c>
      <c r="D56" s="26">
        <v>167.22499999999999</v>
      </c>
      <c r="E56" s="5" t="s">
        <v>5</v>
      </c>
      <c r="G56" s="5" t="s">
        <v>103</v>
      </c>
      <c r="H56" s="23">
        <v>168.27500000000001</v>
      </c>
      <c r="I56" s="5" t="s">
        <v>5</v>
      </c>
      <c r="J56" s="23">
        <v>164.25</v>
      </c>
      <c r="K56" s="24">
        <v>146.19999999999999</v>
      </c>
    </row>
    <row r="57" spans="1:13" x14ac:dyDescent="0.2">
      <c r="A57" s="8" t="s">
        <v>75</v>
      </c>
      <c r="B57" s="26">
        <v>166.78749999999999</v>
      </c>
      <c r="C57" s="5" t="s">
        <v>5</v>
      </c>
      <c r="D57" s="26">
        <v>166.78749999999999</v>
      </c>
      <c r="E57" s="5" t="s">
        <v>5</v>
      </c>
      <c r="G57" s="5" t="s">
        <v>104</v>
      </c>
      <c r="H57" s="23">
        <v>168.27500000000001</v>
      </c>
      <c r="I57" s="5" t="s">
        <v>5</v>
      </c>
      <c r="J57" s="23">
        <v>164.25</v>
      </c>
      <c r="K57" s="24">
        <v>156.69999999999999</v>
      </c>
    </row>
    <row r="58" spans="1:13" x14ac:dyDescent="0.2">
      <c r="A58" s="8" t="s">
        <v>77</v>
      </c>
      <c r="B58" s="26">
        <v>166.9375</v>
      </c>
      <c r="C58" s="5" t="s">
        <v>5</v>
      </c>
      <c r="D58" s="26">
        <v>166.78749999999999</v>
      </c>
      <c r="E58" s="5" t="s">
        <v>5</v>
      </c>
      <c r="G58" s="5" t="s">
        <v>186</v>
      </c>
      <c r="H58" s="23">
        <v>168.27500000000001</v>
      </c>
      <c r="I58" s="5" t="s">
        <v>5</v>
      </c>
      <c r="J58" s="23">
        <v>164.25</v>
      </c>
      <c r="K58" s="24">
        <v>100</v>
      </c>
      <c r="L58" s="7"/>
      <c r="M58" s="7"/>
    </row>
    <row r="59" spans="1:13" x14ac:dyDescent="0.2">
      <c r="A59" s="8" t="s">
        <v>78</v>
      </c>
      <c r="B59" s="26">
        <v>167.52500000000001</v>
      </c>
      <c r="C59" s="5" t="s">
        <v>5</v>
      </c>
      <c r="D59" s="26">
        <v>167.52500000000001</v>
      </c>
      <c r="E59" s="5" t="s">
        <v>5</v>
      </c>
      <c r="G59" s="5" t="s">
        <v>105</v>
      </c>
      <c r="H59" s="23">
        <v>168.27500000000001</v>
      </c>
      <c r="I59" s="5" t="s">
        <v>5</v>
      </c>
      <c r="J59" s="23">
        <v>164.25</v>
      </c>
      <c r="K59" s="24">
        <v>167.9</v>
      </c>
    </row>
    <row r="60" spans="1:13" x14ac:dyDescent="0.2">
      <c r="A60" s="8" t="s">
        <v>138</v>
      </c>
      <c r="B60" s="9">
        <v>169.125</v>
      </c>
      <c r="C60" s="5" t="s">
        <v>5</v>
      </c>
      <c r="D60" s="9">
        <v>169.125</v>
      </c>
      <c r="E60" s="5" t="s">
        <v>5</v>
      </c>
      <c r="G60" s="5" t="s">
        <v>118</v>
      </c>
      <c r="H60" s="32" t="s">
        <v>120</v>
      </c>
      <c r="I60" s="30" t="s">
        <v>120</v>
      </c>
      <c r="J60" s="32" t="s">
        <v>120</v>
      </c>
      <c r="K60" s="32" t="s">
        <v>120</v>
      </c>
    </row>
    <row r="61" spans="1:13" x14ac:dyDescent="0.2">
      <c r="A61" s="8" t="s">
        <v>139</v>
      </c>
      <c r="B61" s="9">
        <v>167.42500000000001</v>
      </c>
      <c r="C61" s="5" t="s">
        <v>5</v>
      </c>
      <c r="D61" s="9">
        <v>167.42500000000001</v>
      </c>
      <c r="E61" s="5" t="s">
        <v>5</v>
      </c>
      <c r="G61" s="5" t="s">
        <v>117</v>
      </c>
      <c r="H61" s="32" t="s">
        <v>120</v>
      </c>
      <c r="I61" s="30" t="s">
        <v>120</v>
      </c>
      <c r="J61" s="32" t="s">
        <v>120</v>
      </c>
      <c r="K61" s="32" t="s">
        <v>120</v>
      </c>
    </row>
    <row r="62" spans="1:13" x14ac:dyDescent="0.2">
      <c r="A62" s="8" t="s">
        <v>140</v>
      </c>
      <c r="B62" s="9">
        <v>167.22499999999999</v>
      </c>
      <c r="C62" s="5" t="s">
        <v>5</v>
      </c>
      <c r="D62" s="9">
        <v>167.22499999999999</v>
      </c>
      <c r="E62" s="5" t="s">
        <v>5</v>
      </c>
      <c r="G62" s="5" t="s">
        <v>115</v>
      </c>
      <c r="H62" s="32" t="s">
        <v>120</v>
      </c>
      <c r="I62" s="30" t="s">
        <v>120</v>
      </c>
      <c r="J62" s="32" t="s">
        <v>120</v>
      </c>
      <c r="K62" s="32" t="s">
        <v>120</v>
      </c>
    </row>
    <row r="63" spans="1:13" x14ac:dyDescent="0.2">
      <c r="A63" s="8" t="s">
        <v>85</v>
      </c>
      <c r="B63" s="26">
        <v>167.22499999999999</v>
      </c>
      <c r="C63" s="5" t="s">
        <v>5</v>
      </c>
      <c r="D63" s="26">
        <v>167.22499999999999</v>
      </c>
      <c r="E63" s="5" t="s">
        <v>5</v>
      </c>
    </row>
    <row r="64" spans="1:13" x14ac:dyDescent="0.2">
      <c r="A64" s="8" t="s">
        <v>82</v>
      </c>
      <c r="B64" s="26">
        <v>167.5</v>
      </c>
      <c r="C64" s="5" t="s">
        <v>5</v>
      </c>
      <c r="D64" s="26">
        <v>167.5</v>
      </c>
      <c r="E64" s="5" t="s">
        <v>5</v>
      </c>
    </row>
    <row r="65" spans="1:5" x14ac:dyDescent="0.2">
      <c r="A65" s="8" t="s">
        <v>79</v>
      </c>
      <c r="B65" s="26">
        <v>167.07499999999999</v>
      </c>
      <c r="C65" s="5" t="s">
        <v>5</v>
      </c>
      <c r="D65" s="26">
        <v>167.07499999999999</v>
      </c>
      <c r="E65" s="5" t="s">
        <v>5</v>
      </c>
    </row>
    <row r="66" spans="1:5" x14ac:dyDescent="0.2">
      <c r="A66" s="8" t="s">
        <v>80</v>
      </c>
      <c r="B66" s="26">
        <v>167.52500000000001</v>
      </c>
      <c r="C66" s="5" t="s">
        <v>5</v>
      </c>
      <c r="D66" s="26">
        <v>167.52500000000001</v>
      </c>
      <c r="E66" s="5" t="s">
        <v>5</v>
      </c>
    </row>
    <row r="67" spans="1:5" x14ac:dyDescent="0.2">
      <c r="A67" s="8" t="s">
        <v>141</v>
      </c>
      <c r="B67" s="26">
        <v>166.9375</v>
      </c>
      <c r="C67" s="5" t="s">
        <v>5</v>
      </c>
      <c r="D67" s="26">
        <v>166.9375</v>
      </c>
      <c r="E67" s="5" t="s">
        <v>5</v>
      </c>
    </row>
    <row r="68" spans="1:5" x14ac:dyDescent="0.2">
      <c r="A68" s="8" t="s">
        <v>142</v>
      </c>
      <c r="B68" s="26">
        <v>168.125</v>
      </c>
      <c r="C68" s="5" t="s">
        <v>5</v>
      </c>
      <c r="D68" s="26">
        <v>168.125</v>
      </c>
      <c r="E68" s="5" t="s">
        <v>5</v>
      </c>
    </row>
    <row r="69" spans="1:5" x14ac:dyDescent="0.2">
      <c r="A69" s="8" t="s">
        <v>143</v>
      </c>
      <c r="B69" s="26">
        <v>167.07499999999999</v>
      </c>
      <c r="C69" s="5" t="s">
        <v>5</v>
      </c>
      <c r="D69" s="26">
        <v>167.07499999999999</v>
      </c>
      <c r="E69" s="5" t="s">
        <v>5</v>
      </c>
    </row>
    <row r="70" spans="1:5" x14ac:dyDescent="0.2">
      <c r="A70" s="8" t="s">
        <v>83</v>
      </c>
      <c r="B70" s="26">
        <v>168.63749999999999</v>
      </c>
      <c r="C70" s="5" t="s">
        <v>5</v>
      </c>
      <c r="D70" s="26">
        <v>168.63749999999999</v>
      </c>
      <c r="E70" s="5" t="s">
        <v>5</v>
      </c>
    </row>
    <row r="71" spans="1:5" x14ac:dyDescent="0.2">
      <c r="A71" s="8" t="s">
        <v>84</v>
      </c>
      <c r="B71" s="26">
        <v>168.75</v>
      </c>
      <c r="C71" s="5" t="s">
        <v>5</v>
      </c>
      <c r="D71" s="26">
        <v>168.75</v>
      </c>
      <c r="E71" s="5" t="s">
        <v>5</v>
      </c>
    </row>
    <row r="72" spans="1:5" x14ac:dyDescent="0.2">
      <c r="A72" s="8" t="s">
        <v>191</v>
      </c>
      <c r="B72" s="26">
        <v>167.22499999999999</v>
      </c>
      <c r="C72" s="5" t="s">
        <v>5</v>
      </c>
      <c r="D72" s="26">
        <v>167.22499999999999</v>
      </c>
      <c r="E72" s="5" t="s">
        <v>5</v>
      </c>
    </row>
    <row r="73" spans="1:5" x14ac:dyDescent="0.2">
      <c r="A73" s="8" t="s">
        <v>121</v>
      </c>
      <c r="B73" s="26">
        <v>168.01249999999999</v>
      </c>
      <c r="C73" s="5" t="s">
        <v>5</v>
      </c>
      <c r="D73" s="26">
        <v>168.01249999999999</v>
      </c>
      <c r="E73" s="5" t="s">
        <v>5</v>
      </c>
    </row>
    <row r="74" spans="1:5" x14ac:dyDescent="0.2">
      <c r="A74" s="8" t="s">
        <v>122</v>
      </c>
      <c r="B74" s="26">
        <v>168.3125</v>
      </c>
      <c r="C74" s="5" t="s">
        <v>5</v>
      </c>
      <c r="D74" s="26">
        <v>168.3125</v>
      </c>
      <c r="E74" s="5" t="s">
        <v>5</v>
      </c>
    </row>
    <row r="75" spans="1:5" x14ac:dyDescent="0.2">
      <c r="A75" s="5" t="s">
        <v>115</v>
      </c>
      <c r="B75" t="s">
        <v>120</v>
      </c>
      <c r="C75" s="5" t="s">
        <v>120</v>
      </c>
      <c r="D75" s="5" t="s">
        <v>120</v>
      </c>
      <c r="E75" s="5" t="s">
        <v>120</v>
      </c>
    </row>
    <row r="77" spans="1:5" x14ac:dyDescent="0.2">
      <c r="A77" s="8" t="s">
        <v>18</v>
      </c>
    </row>
    <row r="78" spans="1:5" x14ac:dyDescent="0.2">
      <c r="A78" s="8" t="s">
        <v>19</v>
      </c>
    </row>
    <row r="80" spans="1:5" x14ac:dyDescent="0.2">
      <c r="A80" s="16" t="s">
        <v>20</v>
      </c>
      <c r="B80" s="14" t="s">
        <v>11</v>
      </c>
      <c r="C80" s="14" t="s">
        <v>15</v>
      </c>
      <c r="D80" s="14" t="s">
        <v>9</v>
      </c>
      <c r="E80" s="14" t="s">
        <v>13</v>
      </c>
    </row>
    <row r="81" spans="1:5" x14ac:dyDescent="0.2">
      <c r="A81" s="8" t="s">
        <v>21</v>
      </c>
      <c r="B81" s="9">
        <v>168.65</v>
      </c>
      <c r="C81" s="1">
        <v>110.9</v>
      </c>
      <c r="D81" s="9">
        <v>168.65</v>
      </c>
      <c r="E81" s="1">
        <v>110.9</v>
      </c>
    </row>
    <row r="82" spans="1:5" x14ac:dyDescent="0.2">
      <c r="A82" s="5" t="s">
        <v>115</v>
      </c>
      <c r="B82" s="33" t="s">
        <v>120</v>
      </c>
      <c r="C82" s="33" t="s">
        <v>120</v>
      </c>
      <c r="D82" s="33" t="s">
        <v>120</v>
      </c>
      <c r="E82" s="33" t="s">
        <v>120</v>
      </c>
    </row>
  </sheetData>
  <phoneticPr fontId="3" type="noConversion"/>
  <pageMargins left="0" right="0" top="0" bottom="0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Aircraft Dispatch Form</vt:lpstr>
      <vt:lpstr>List Info</vt:lpstr>
      <vt:lpstr>Air_Air</vt:lpstr>
      <vt:lpstr>Air_Ground</vt:lpstr>
      <vt:lpstr>Boundaries1</vt:lpstr>
      <vt:lpstr>Boundaries2</vt:lpstr>
      <vt:lpstr>Boundary</vt:lpstr>
      <vt:lpstr>Command_Channels</vt:lpstr>
      <vt:lpstr>Command_Channels1</vt:lpstr>
      <vt:lpstr>Dispatchers</vt:lpstr>
      <vt:lpstr>Flight_Following</vt:lpstr>
      <vt:lpstr>neighbors</vt:lpstr>
      <vt:lpstr>Other</vt:lpstr>
      <vt:lpstr>'Aircraft Dispatch Form'!Print_Area</vt:lpstr>
      <vt:lpstr>'List Info'!Print_Area</vt:lpstr>
      <vt:lpstr>Reload</vt:lpstr>
      <vt:lpstr>Routes</vt:lpstr>
      <vt:lpstr>Yes_No</vt:lpstr>
    </vt:vector>
  </TitlesOfParts>
  <Company>USDA Forest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FSDefaultUser</dc:creator>
  <cp:lastModifiedBy>rcsimpson</cp:lastModifiedBy>
  <cp:lastPrinted>2019-09-10T17:42:28Z</cp:lastPrinted>
  <dcterms:created xsi:type="dcterms:W3CDTF">2005-08-11T15:17:55Z</dcterms:created>
  <dcterms:modified xsi:type="dcterms:W3CDTF">2020-05-13T19:31:35Z</dcterms:modified>
</cp:coreProperties>
</file>